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O:\VA\DMS\1_Themen\12_KV\125_PV\Erhebung_PVS_2018\Erhebungsformular_2018\"/>
    </mc:Choice>
  </mc:AlternateContent>
  <bookViews>
    <workbookView xWindow="240" yWindow="120" windowWidth="24720" windowHeight="12075"/>
  </bookViews>
  <sheets>
    <sheet name="1" sheetId="1" r:id="rId1"/>
    <sheet name="2" sheetId="2" r:id="rId2"/>
    <sheet name="3" sheetId="4" r:id="rId3"/>
    <sheet name="4" sheetId="3" r:id="rId4"/>
    <sheet name="5" sheetId="5" r:id="rId5"/>
  </sheets>
  <definedNames>
    <definedName name="_xlnm._FilterDatabase" localSheetId="0" hidden="1">'1'!$X$6:$X$57</definedName>
    <definedName name="_xlnm.Print_Area" localSheetId="0">'1'!$A$6:$L$58</definedName>
    <definedName name="_xlnm.Print_Area" localSheetId="1">'2'!$A$1:$I$27</definedName>
    <definedName name="_xlnm.Print_Area" localSheetId="2">'3'!$A$1:$G$41</definedName>
    <definedName name="_xlnm.Print_Area" localSheetId="3">'4'!$A$1:$I$43</definedName>
    <definedName name="_xlnm.Print_Area" localSheetId="4">'5'!$A$1:$K$41</definedName>
  </definedNames>
  <calcPr calcId="162913"/>
</workbook>
</file>

<file path=xl/calcChain.xml><?xml version="1.0" encoding="utf-8"?>
<calcChain xmlns="http://schemas.openxmlformats.org/spreadsheetml/2006/main">
  <c r="B44" i="1" l="1"/>
  <c r="J13" i="1" l="1"/>
  <c r="K28" i="3"/>
  <c r="K27" i="3"/>
  <c r="P27" i="3"/>
  <c r="Q31" i="4"/>
  <c r="Q30" i="4"/>
  <c r="Q29" i="4"/>
  <c r="Q28" i="4"/>
  <c r="Q27" i="4"/>
  <c r="Q26" i="4"/>
  <c r="Q25" i="4"/>
  <c r="Q24" i="4"/>
  <c r="Q23" i="4"/>
  <c r="Q22" i="4"/>
  <c r="Q21" i="4"/>
  <c r="Q20" i="4"/>
  <c r="Q19" i="4"/>
  <c r="Q18" i="4"/>
  <c r="Q17" i="4"/>
  <c r="Q16" i="4"/>
  <c r="Q15" i="4"/>
  <c r="O31" i="4"/>
  <c r="O30" i="4"/>
  <c r="O29" i="4"/>
  <c r="O28" i="4"/>
  <c r="O27" i="4"/>
  <c r="O26" i="4"/>
  <c r="O25" i="4"/>
  <c r="O24" i="4"/>
  <c r="O23" i="4"/>
  <c r="O22" i="4"/>
  <c r="O21" i="4"/>
  <c r="O20" i="4"/>
  <c r="O19" i="4"/>
  <c r="O18" i="4"/>
  <c r="O17" i="4"/>
  <c r="O16" i="4"/>
  <c r="O15" i="4"/>
  <c r="O32" i="4" s="1"/>
  <c r="J31" i="4"/>
  <c r="J30" i="4"/>
  <c r="J29" i="4"/>
  <c r="J28" i="4"/>
  <c r="J27" i="4"/>
  <c r="J26" i="4"/>
  <c r="J25" i="4"/>
  <c r="J24" i="4"/>
  <c r="J23" i="4"/>
  <c r="J22" i="4"/>
  <c r="J21" i="4"/>
  <c r="J20" i="4"/>
  <c r="J19" i="4"/>
  <c r="J18" i="4"/>
  <c r="J17" i="4"/>
  <c r="J16" i="4"/>
  <c r="J32" i="4" s="1"/>
  <c r="J15" i="4"/>
  <c r="L31" i="4"/>
  <c r="L30" i="4"/>
  <c r="L29" i="4"/>
  <c r="L28" i="4"/>
  <c r="L27" i="4"/>
  <c r="L26" i="4"/>
  <c r="L25" i="4"/>
  <c r="L24" i="4"/>
  <c r="L23" i="4"/>
  <c r="L22" i="4"/>
  <c r="L21" i="4"/>
  <c r="L20" i="4"/>
  <c r="L19" i="4"/>
  <c r="L18" i="4"/>
  <c r="L32" i="4" s="1"/>
  <c r="L17" i="4"/>
  <c r="L16" i="4"/>
  <c r="L15" i="4"/>
  <c r="Q32" i="4"/>
  <c r="F7" i="5"/>
  <c r="M27" i="3"/>
  <c r="J19" i="5"/>
  <c r="I19" i="5"/>
  <c r="I40" i="5" s="1"/>
  <c r="G19" i="5"/>
  <c r="F19" i="5"/>
  <c r="K18" i="5"/>
  <c r="H18" i="5"/>
  <c r="B7" i="5"/>
  <c r="B8" i="3"/>
  <c r="B9" i="4"/>
  <c r="B7" i="2"/>
  <c r="F8" i="3"/>
  <c r="F9" i="4"/>
  <c r="F7" i="2"/>
  <c r="H14" i="5"/>
  <c r="K14" i="5"/>
  <c r="H15" i="5"/>
  <c r="K15" i="5"/>
  <c r="H16" i="5"/>
  <c r="K16" i="5"/>
  <c r="H17" i="5"/>
  <c r="K17" i="5"/>
  <c r="H20" i="5"/>
  <c r="K20" i="5"/>
  <c r="H21" i="5"/>
  <c r="K21" i="5"/>
  <c r="H22" i="5"/>
  <c r="K22" i="5"/>
  <c r="H23" i="5"/>
  <c r="K23" i="5"/>
  <c r="H24" i="5"/>
  <c r="K24" i="5"/>
  <c r="K25" i="5"/>
  <c r="K26" i="5"/>
  <c r="K27" i="5"/>
  <c r="K28" i="5"/>
  <c r="K29" i="5"/>
  <c r="K30" i="5"/>
  <c r="K31" i="5"/>
  <c r="K32" i="5"/>
  <c r="G33" i="5"/>
  <c r="G40" i="5" s="1"/>
  <c r="J33" i="5"/>
  <c r="J40" i="5" s="1"/>
  <c r="H34" i="5"/>
  <c r="K34" i="5"/>
  <c r="H35" i="5"/>
  <c r="K35" i="5"/>
  <c r="H36" i="5"/>
  <c r="K36" i="5"/>
  <c r="H37" i="5"/>
  <c r="K37" i="5"/>
  <c r="H38" i="5"/>
  <c r="K38" i="5"/>
  <c r="F39" i="5"/>
  <c r="F40" i="5"/>
  <c r="G39" i="5"/>
  <c r="I39" i="5"/>
  <c r="J39" i="5"/>
  <c r="F34" i="3"/>
  <c r="G34" i="3"/>
  <c r="I34" i="3"/>
  <c r="H33" i="3"/>
  <c r="P33" i="3"/>
  <c r="H32" i="3"/>
  <c r="P32" i="3" s="1"/>
  <c r="K32" i="3"/>
  <c r="H31" i="3"/>
  <c r="P31" i="3"/>
  <c r="H30" i="3"/>
  <c r="K30" i="3" s="1"/>
  <c r="P30" i="3"/>
  <c r="H29" i="3"/>
  <c r="K29" i="3"/>
  <c r="H28" i="3"/>
  <c r="P28" i="3"/>
  <c r="H26" i="3"/>
  <c r="P26" i="3"/>
  <c r="H25" i="3"/>
  <c r="H24" i="3"/>
  <c r="K24" i="3" s="1"/>
  <c r="H23" i="3"/>
  <c r="P23" i="3" s="1"/>
  <c r="H22" i="3"/>
  <c r="P22" i="3"/>
  <c r="H21" i="3"/>
  <c r="P21" i="3" s="1"/>
  <c r="K21" i="3"/>
  <c r="H20" i="3"/>
  <c r="P20" i="3"/>
  <c r="H19" i="3"/>
  <c r="P19" i="3" s="1"/>
  <c r="K19" i="3"/>
  <c r="H18" i="3"/>
  <c r="P18" i="3"/>
  <c r="H17" i="3"/>
  <c r="H16" i="3"/>
  <c r="K16" i="3" s="1"/>
  <c r="H15" i="3"/>
  <c r="K15" i="3" s="1"/>
  <c r="H14" i="3"/>
  <c r="P14" i="3" s="1"/>
  <c r="G32" i="4"/>
  <c r="F32" i="4"/>
  <c r="K31" i="3"/>
  <c r="M31" i="3"/>
  <c r="K25" i="3"/>
  <c r="P25" i="3"/>
  <c r="K23" i="3"/>
  <c r="P17" i="3"/>
  <c r="K17" i="3"/>
  <c r="M14" i="3"/>
  <c r="M17" i="3"/>
  <c r="M25" i="3"/>
  <c r="H39" i="5"/>
  <c r="K33" i="5"/>
  <c r="H33" i="5"/>
  <c r="K39" i="5"/>
  <c r="I18" i="2"/>
  <c r="F18" i="2"/>
  <c r="G18" i="2"/>
  <c r="H17" i="2"/>
  <c r="M17" i="2"/>
  <c r="H16" i="2"/>
  <c r="H15" i="2"/>
  <c r="P15" i="2" s="1"/>
  <c r="H14" i="2"/>
  <c r="K14" i="2" s="1"/>
  <c r="H13" i="2"/>
  <c r="P13" i="2" s="1"/>
  <c r="K16" i="2"/>
  <c r="P16" i="2"/>
  <c r="M16" i="2"/>
  <c r="M14" i="2"/>
  <c r="M6" i="1"/>
  <c r="M18" i="3"/>
  <c r="M20" i="3"/>
  <c r="M22" i="3"/>
  <c r="M29" i="3"/>
  <c r="K17" i="2"/>
  <c r="P17" i="2"/>
  <c r="P16" i="3"/>
  <c r="P24" i="3"/>
  <c r="P29" i="3"/>
  <c r="K18" i="3"/>
  <c r="K20" i="3"/>
  <c r="K22" i="3"/>
  <c r="K26" i="3"/>
  <c r="K33" i="3"/>
  <c r="H19" i="5"/>
  <c r="H40" i="5" s="1"/>
  <c r="H18" i="2"/>
  <c r="M24" i="3"/>
  <c r="K14" i="3"/>
  <c r="M15" i="3"/>
  <c r="M19" i="3"/>
  <c r="M21" i="3"/>
  <c r="M26" i="3"/>
  <c r="M28" i="3"/>
  <c r="M30" i="3"/>
  <c r="M33" i="3"/>
  <c r="C40" i="4" l="1"/>
  <c r="C39" i="4"/>
  <c r="C38" i="4"/>
  <c r="K34" i="3"/>
  <c r="P14" i="2"/>
  <c r="P21" i="2" s="1"/>
  <c r="C26" i="2" s="1"/>
  <c r="M16" i="3"/>
  <c r="M34" i="3" s="1"/>
  <c r="P15" i="3"/>
  <c r="P34" i="3" s="1"/>
  <c r="C42" i="3" s="1"/>
  <c r="M32" i="3"/>
  <c r="K13" i="2"/>
  <c r="M13" i="2"/>
  <c r="M23" i="3"/>
  <c r="K19" i="5"/>
  <c r="K40" i="5" s="1"/>
  <c r="K15" i="2"/>
  <c r="M15" i="2"/>
  <c r="H34" i="3"/>
  <c r="K21" i="2" l="1"/>
  <c r="C40" i="3"/>
  <c r="C41" i="3"/>
  <c r="M21" i="2"/>
  <c r="C24" i="2" s="1"/>
  <c r="C25" i="2" l="1"/>
</calcChain>
</file>

<file path=xl/sharedStrings.xml><?xml version="1.0" encoding="utf-8"?>
<sst xmlns="http://schemas.openxmlformats.org/spreadsheetml/2006/main" count="289" uniqueCount="131">
  <si>
    <t>Office fédéral de la santé publique</t>
  </si>
  <si>
    <t xml:space="preserve"> </t>
  </si>
  <si>
    <t>Personne de contact responsable</t>
  </si>
  <si>
    <t>Adresse</t>
  </si>
  <si>
    <t>E-mail</t>
  </si>
  <si>
    <t>Année</t>
  </si>
  <si>
    <t>Formulaire statistique PV S</t>
  </si>
  <si>
    <t>Frontaliers</t>
  </si>
  <si>
    <t>Etat de résidence</t>
  </si>
  <si>
    <t>Membres de la famille</t>
  </si>
  <si>
    <t>Total</t>
  </si>
  <si>
    <t>Nombre</t>
  </si>
  <si>
    <t>Allemagne</t>
  </si>
  <si>
    <t>France</t>
  </si>
  <si>
    <t>Italie</t>
  </si>
  <si>
    <t>Autriche</t>
  </si>
  <si>
    <t>Autres états</t>
  </si>
  <si>
    <t xml:space="preserve">  </t>
  </si>
  <si>
    <t>Chômeurs</t>
  </si>
  <si>
    <t>Somme</t>
  </si>
  <si>
    <t>Belgique</t>
  </si>
  <si>
    <t>Danemark</t>
  </si>
  <si>
    <t>X</t>
  </si>
  <si>
    <t>Finlande</t>
  </si>
  <si>
    <t>Grèce</t>
  </si>
  <si>
    <t>Grande-Bretagne</t>
  </si>
  <si>
    <t>Irlande</t>
  </si>
  <si>
    <t>Islande</t>
  </si>
  <si>
    <t>Luxembourg</t>
  </si>
  <si>
    <t>Pays-Bas</t>
  </si>
  <si>
    <t>Norvège</t>
  </si>
  <si>
    <t>Portugal</t>
  </si>
  <si>
    <t>Suède</t>
  </si>
  <si>
    <t>Pologne</t>
  </si>
  <si>
    <t>République tchèque</t>
  </si>
  <si>
    <t>Hongrie</t>
  </si>
  <si>
    <t xml:space="preserve">Somme </t>
  </si>
  <si>
    <t>Lituanie</t>
  </si>
  <si>
    <t>Slovaquie</t>
  </si>
  <si>
    <t>Nombre d'assurés</t>
  </si>
  <si>
    <t>Nombre de personnes assurées en Suisse</t>
  </si>
  <si>
    <t>Frontaliers / Chômeurs</t>
  </si>
  <si>
    <t>Rép. tchèque</t>
  </si>
  <si>
    <t>Ce formulaire (5 pages) est à retourner de 2 manières:</t>
  </si>
  <si>
    <t>Timbre / Signature (canton)</t>
  </si>
  <si>
    <t>Aucune modification de formatage du document Excel ne doit intervenir</t>
  </si>
  <si>
    <t>(pas d'ajout ou de suppression de ligne, de colonne ou de formule calculée)</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</si>
  <si>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</si>
  <si>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</si>
  <si>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</si>
  <si>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</si>
  <si>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</si>
  <si>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</si>
  <si>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</si>
  <si>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</si>
  <si>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</si>
  <si>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</si>
  <si>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</si>
  <si>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</si>
  <si>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</si>
  <si>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</si>
  <si>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</si>
  <si>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</si>
  <si>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</si>
  <si>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</si>
  <si>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</si>
  <si>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</si>
  <si>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</si>
  <si>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</si>
  <si>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</si>
  <si>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</si>
  <si>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</si>
  <si>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AG</t>
  </si>
  <si>
    <t>ordre OFS</t>
  </si>
  <si>
    <t>tri alphabétique</t>
  </si>
  <si>
    <t>Canton (sigle en 2 lettres)</t>
  </si>
  <si>
    <t>Assurance maladie et accidents</t>
  </si>
  <si>
    <t>Membres
de la famille</t>
  </si>
  <si>
    <t>Subsides fédéraux destinés à la réduction de primes dans l'assurance-maladie</t>
  </si>
  <si>
    <r>
      <t xml:space="preserve">Somme des montants versés </t>
    </r>
    <r>
      <rPr>
        <b/>
        <vertAlign val="superscript"/>
        <sz val="10"/>
        <rFont val="Arial"/>
        <family val="2"/>
      </rPr>
      <t>2</t>
    </r>
  </si>
  <si>
    <r>
      <t>Nombre de personnes assurées dans l'état de résidence</t>
    </r>
    <r>
      <rPr>
        <b/>
        <vertAlign val="superscript"/>
        <sz val="10"/>
        <rFont val="Arial"/>
        <family val="2"/>
      </rPr>
      <t xml:space="preserve">1 </t>
    </r>
    <r>
      <rPr>
        <b/>
        <sz val="10"/>
        <rFont val="Arial"/>
        <family val="2"/>
      </rPr>
      <t>(droit d'option)</t>
    </r>
  </si>
  <si>
    <t xml:space="preserve">Formulaire statistique PV S pour la réduction des primes dans l'assurance-maladie             </t>
  </si>
  <si>
    <t>Nombre de frontaliers subventionnés, membres de leur famille et somme des montants versés</t>
  </si>
  <si>
    <r>
      <t>Frontaliers et membres de leur famille</t>
    </r>
    <r>
      <rPr>
        <vertAlign val="superscript"/>
        <sz val="10"/>
        <rFont val="Arial"/>
        <family val="2"/>
      </rPr>
      <t>1</t>
    </r>
    <r>
      <rPr>
        <sz val="10"/>
        <rFont val="Arial"/>
        <family val="2"/>
      </rPr>
      <t xml:space="preserve"> assurés selon la LAMal (art. 65a, let. a, LAMal)</t>
    </r>
  </si>
  <si>
    <r>
      <t>Somme des montants versés</t>
    </r>
    <r>
      <rPr>
        <b/>
        <vertAlign val="superscript"/>
        <sz val="10"/>
        <rFont val="Arial"/>
        <family val="2"/>
      </rPr>
      <t xml:space="preserve"> 2</t>
    </r>
  </si>
  <si>
    <t>Plausibilisierung</t>
  </si>
  <si>
    <t xml:space="preserve">Test Anzahl Personen &gt; 0, </t>
  </si>
  <si>
    <t>Test Beträge &gt; 0,</t>
  </si>
  <si>
    <t>aber keine Beträge</t>
  </si>
  <si>
    <t>aber keine Personen</t>
  </si>
  <si>
    <t>Nombre de membres de la famille subventionnés et somme des montants versés</t>
  </si>
  <si>
    <t>Test Personen ohne Beträge</t>
  </si>
  <si>
    <t>Test Beträge ohne Personen</t>
  </si>
  <si>
    <r>
      <t>Somme des montants versés</t>
    </r>
    <r>
      <rPr>
        <b/>
        <vertAlign val="superscript"/>
        <sz val="10"/>
        <rFont val="Arial"/>
        <family val="2"/>
      </rPr>
      <t>2</t>
    </r>
  </si>
  <si>
    <r>
      <t>Bénéficiaires de prestations de l'assurance-chômage suisse et membres de leur famille</t>
    </r>
    <r>
      <rPr>
        <vertAlign val="superscript"/>
        <sz val="10"/>
        <rFont val="Arial"/>
        <family val="2"/>
      </rPr>
      <t>1</t>
    </r>
    <r>
      <rPr>
        <sz val="10"/>
        <rFont val="Arial"/>
        <family val="2"/>
      </rPr>
      <t xml:space="preserve"> (art. 65a, let. c, LAMal) </t>
    </r>
  </si>
  <si>
    <t>Nombre de personnes assurées selon Etat de résidence et Etat d'assurance au 31 décembre</t>
  </si>
  <si>
    <t>Frontaliers et membres de leur famille:</t>
  </si>
  <si>
    <t>x</t>
  </si>
  <si>
    <t>Bénéficiaires de prestations de
l'assurance-chômage suisse et membres de leur famille:</t>
  </si>
  <si>
    <t>1) Membres de la famille sans DK, ES, LI, GB, HU, PT und SE. Sont soumis à l'obligation d'assurance dans le pays de domicile.</t>
  </si>
  <si>
    <r>
      <t xml:space="preserve">Membres de la famille </t>
    </r>
    <r>
      <rPr>
        <vertAlign val="superscript"/>
        <sz val="10"/>
        <rFont val="Arial"/>
        <family val="2"/>
      </rPr>
      <t>1</t>
    </r>
    <r>
      <rPr>
        <sz val="10"/>
        <rFont val="Arial"/>
        <family val="2"/>
      </rPr>
      <t xml:space="preserve"> des personnes titulaires d’une autorisation d’établissement, d’une autorisation</t>
    </r>
  </si>
  <si>
    <t>pour les assurés de l'UE et de l'AELE</t>
  </si>
  <si>
    <t>Nombre de personnes domiciliées dans un Etat de l'UE ou de l'AELE, et soumises à l'obligation d'assurance en Suisse, sur la base de l'accord sur la libre circulation des personnes et de l'accord AELE. Répartition selon les personnes qui ont fait usage de leur droit d'option et qui se sont assurées dans leur pays de domicile et selon les personnes qui se sont assurées en Suisse.</t>
  </si>
  <si>
    <t>aber Beträge = 0</t>
  </si>
  <si>
    <t>Test Personen Beträge = 0</t>
  </si>
  <si>
    <t>Test Beträge Personen = 0</t>
  </si>
  <si>
    <t>Personne de contact à l'OFSP en cas de questions: Susanne Jeker  058 / 462 90 58</t>
  </si>
  <si>
    <t>1) Etats avec droit d'option: AT, DE, FR, IT, FI (FI: uniquement pour les membres de la famille)</t>
  </si>
  <si>
    <r>
      <t>N</t>
    </r>
    <r>
      <rPr>
        <b/>
        <vertAlign val="superscript"/>
        <sz val="9"/>
        <rFont val="Arial"/>
        <family val="2"/>
      </rPr>
      <t>o</t>
    </r>
    <r>
      <rPr>
        <b/>
        <sz val="9"/>
        <rFont val="Arial"/>
        <family val="2"/>
      </rPr>
      <t xml:space="preserve"> de canton</t>
    </r>
  </si>
  <si>
    <t>Date (JJ.MM.AA):</t>
  </si>
  <si>
    <t>cases jaunes: à remplir dans Excel</t>
  </si>
  <si>
    <t>cases grises: ne pas remplir (calcul automatique ou OFSP)</t>
  </si>
  <si>
    <t>cases vertes: à remplir manuellement (version papier seulement)</t>
  </si>
  <si>
    <t>2) Comptent comme subsides les réductions de primes selon l'art 65a, let. a, LAMal versées pendant l'année de relevé.</t>
  </si>
  <si>
    <r>
      <t>de séjour ou d’une autorisation de séjour de courte durée en Suisse (Art. 65a, let. b</t>
    </r>
    <r>
      <rPr>
        <b/>
        <sz val="10"/>
        <rFont val="Arial"/>
        <family val="2"/>
      </rPr>
      <t>,</t>
    </r>
    <r>
      <rPr>
        <sz val="10"/>
        <rFont val="Arial"/>
        <family val="2"/>
      </rPr>
      <t xml:space="preserve"> LAMal)</t>
    </r>
  </si>
  <si>
    <t>2) Comptent comme subsides les réductions de primes selon l'art 65a, let. b, LAMal versés pendant l'année de relevé.</t>
  </si>
  <si>
    <t>Nombre de béneficiaires de prestations de l'assurance-chômage subventionnés, les membres de la famille et somme des montants versés</t>
  </si>
  <si>
    <t>2) Comptent comme subsides les réductions de primes selon l'art 65a, let. c, LAMal versées pendant l'année de relevé.</t>
  </si>
  <si>
    <t>Membres de la famille de personnes vivant en Suisse au bénéfice d'une autorisation d'établissement, de séjour
ou de séjour de courte durée:</t>
  </si>
  <si>
    <t>Grand Total</t>
  </si>
  <si>
    <t>Catégorie de personnes selon l'accord sur la libre circulation des personnes 
et l'accord AELE:</t>
  </si>
  <si>
    <t xml:space="preserve"> dans la ligne objet de l'e-mail</t>
  </si>
  <si>
    <t xml:space="preserve"> avec la mention "formulaire PV S" et le sigle du canton</t>
  </si>
  <si>
    <r>
      <t>N</t>
    </r>
    <r>
      <rPr>
        <vertAlign val="superscript"/>
        <sz val="10"/>
        <rFont val="Arial"/>
        <family val="2"/>
      </rPr>
      <t>o</t>
    </r>
    <r>
      <rPr>
        <sz val="10"/>
        <rFont val="Arial"/>
        <family val="2"/>
      </rPr>
      <t xml:space="preserve"> de téléphone</t>
    </r>
  </si>
  <si>
    <r>
      <t>N</t>
    </r>
    <r>
      <rPr>
        <vertAlign val="superscript"/>
        <sz val="10"/>
        <rFont val="Arial"/>
        <family val="2"/>
      </rPr>
      <t xml:space="preserve">o </t>
    </r>
    <r>
      <rPr>
        <sz val="10"/>
        <rFont val="Arial"/>
        <family val="2"/>
      </rPr>
      <t>de fax</t>
    </r>
  </si>
  <si>
    <r>
      <t xml:space="preserve"> par e-mail à </t>
    </r>
    <r>
      <rPr>
        <b/>
        <sz val="10"/>
        <rFont val="Arial"/>
        <family val="2"/>
      </rPr>
      <t>pv@bag.admin.ch</t>
    </r>
  </si>
  <si>
    <r>
      <rPr>
        <b/>
        <i/>
        <sz val="10"/>
        <rFont val="Arial"/>
        <family val="2"/>
      </rPr>
      <t>b)</t>
    </r>
    <r>
      <rPr>
        <sz val="10"/>
        <rFont val="Arial"/>
        <family val="2"/>
      </rPr>
      <t xml:space="preserve"> </t>
    </r>
    <r>
      <rPr>
        <i/>
        <sz val="10"/>
        <rFont val="Arial"/>
        <family val="2"/>
      </rPr>
      <t>1 exemplaire Excel imprimés sur papier, signés et datés,</t>
    </r>
  </si>
  <si>
    <r>
      <t xml:space="preserve">Membres de la famille                          </t>
    </r>
    <r>
      <rPr>
        <b/>
        <sz val="10"/>
        <rFont val="Arial"/>
        <family val="2"/>
      </rPr>
      <t>3.0</t>
    </r>
  </si>
  <si>
    <t>1.0</t>
  </si>
  <si>
    <r>
      <rPr>
        <b/>
        <i/>
        <sz val="10"/>
        <rFont val="Arial"/>
        <family val="2"/>
      </rPr>
      <t>a)</t>
    </r>
    <r>
      <rPr>
        <i/>
        <sz val="10"/>
        <rFont val="Arial"/>
        <family val="2"/>
      </rPr>
      <t xml:space="preserve"> document Excel original avec données saisies, daté,</t>
    </r>
  </si>
  <si>
    <r>
      <t xml:space="preserve">  en format PDF</t>
    </r>
    <r>
      <rPr>
        <sz val="10"/>
        <rFont val="Arial"/>
        <family val="2"/>
      </rPr>
      <t xml:space="preserve"> à: </t>
    </r>
    <r>
      <rPr>
        <b/>
        <sz val="10"/>
        <rFont val="Arial"/>
        <family val="2"/>
      </rPr>
      <t>gever@bag.admin.ch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</si>
</sst>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
    <numFmt numFmtId="165" formatCode="#,##0.00_ ;\-#,##0.00\ "/>
  </numFmts>
  <fonts count="51">
    <font>
      <sz val="11"/>
      <color theme="1"/>
      <name val="Arial"/>
      <family val="2"/>
    </font>
    <font>
      <b/>
      <sz val="12"/>
      <name val="Arial"/>
      <family val="2"/>
    </font>
    <font>
      <sz val="12"/>
      <name val="Arial"/>
      <family val="2"/>
    </font>
    <font>
      <sz val="8"/>
      <name val="Arial"/>
      <family val="2"/>
    </font>
    <font>
      <sz val="11"/>
      <name val="Arial"/>
      <family val="2"/>
    </font>
    <font>
      <sz val="10"/>
      <name val="Arial"/>
      <family val="2"/>
    </font>
    <font>
      <b/>
      <sz val="14"/>
      <name val="Arial"/>
      <family val="2"/>
    </font>
    <font>
      <b/>
      <sz val="10"/>
      <name val="Arial"/>
      <family val="2"/>
    </font>
    <font>
      <b/>
      <vertAlign val="superscript"/>
      <sz val="10"/>
      <name val="Arial"/>
      <family val="2"/>
    </font>
    <font>
      <b/>
      <sz val="11"/>
      <name val="Arial"/>
      <family val="2"/>
    </font>
    <font>
      <i/>
      <sz val="8"/>
      <name val="Arial"/>
      <family val="2"/>
    </font>
    <font>
      <vertAlign val="superscript"/>
      <sz val="8"/>
      <name val="Arial"/>
      <family val="2"/>
    </font>
    <font>
      <vertAlign val="superscript"/>
      <sz val="10"/>
      <name val="Arial"/>
      <family val="2"/>
    </font>
    <font>
      <b/>
      <sz val="9"/>
      <name val="Arial"/>
      <family val="2"/>
    </font>
    <font>
      <sz val="8"/>
      <name val="55 Helvetica Roman"/>
    </font>
    <font>
      <sz val="9"/>
      <name val="Arial"/>
      <family val="2"/>
    </font>
    <font>
      <b/>
      <sz val="8"/>
      <name val="Arial"/>
      <family val="2"/>
    </font>
    <font>
      <sz val="12"/>
      <color indexed="8"/>
      <name val="Arial"/>
      <family val="2"/>
    </font>
    <font>
      <sz val="12"/>
      <color indexed="9"/>
      <name val="Arial"/>
      <family val="2"/>
    </font>
    <font>
      <sz val="24"/>
      <name val="Arial"/>
      <family val="2"/>
    </font>
    <font>
      <i/>
      <sz val="10"/>
      <name val="Arial"/>
      <family val="2"/>
    </font>
    <font>
      <b/>
      <vertAlign val="superscript"/>
      <sz val="9"/>
      <name val="Arial"/>
      <family val="2"/>
    </font>
    <font>
      <b/>
      <i/>
      <sz val="10"/>
      <name val="Arial"/>
      <family val="2"/>
    </font>
    <font>
      <sz val="11"/>
      <color theme="1"/>
      <name val="Arial"/>
      <family val="2"/>
    </font>
    <font>
      <sz val="11"/>
      <color theme="0"/>
      <name val="Arial"/>
      <family val="2"/>
    </font>
    <font>
      <b/>
      <sz val="11"/>
      <color theme="1"/>
      <name val="Arial"/>
      <family val="2"/>
    </font>
    <font>
      <sz val="11"/>
      <color rgb="FFFF0000"/>
      <name val="Arial"/>
      <family val="2"/>
    </font>
    <font>
      <sz val="8"/>
      <color theme="1"/>
      <name val="Arial"/>
      <family val="2"/>
    </font>
    <font>
      <b/>
      <sz val="10"/>
      <color theme="1"/>
      <name val="Arial"/>
      <family val="2"/>
    </font>
    <font>
      <b/>
      <sz val="10"/>
      <color rgb="FFFF0000"/>
      <name val="Arial"/>
      <family val="2"/>
    </font>
    <font>
      <sz val="9"/>
      <color rgb="FFFF0000"/>
      <name val="Arial"/>
      <family val="2"/>
    </font>
    <font>
      <sz val="10"/>
      <color rgb="FFFF0000"/>
      <name val="Arial"/>
      <family val="2"/>
    </font>
    <font>
      <sz val="12"/>
      <color theme="1"/>
      <name val="Arial"/>
      <family val="2"/>
    </font>
    <font>
      <sz val="8"/>
      <color theme="0"/>
      <name val="55 Helvetica Roman"/>
    </font>
    <font>
      <sz val="10"/>
      <color theme="0"/>
      <name val="55 Helvetica Roman"/>
    </font>
    <font>
      <sz val="12"/>
      <color theme="0"/>
      <name val="Arial"/>
      <family val="2"/>
    </font>
    <font>
      <sz val="10"/>
      <color theme="0"/>
      <name val="Arial"/>
      <family val="2"/>
    </font>
    <font>
      <b/>
      <sz val="10"/>
      <color theme="0"/>
      <name val="Arial"/>
      <family val="2"/>
    </font>
    <font>
      <sz val="10"/>
      <color theme="0" tint="-4.9989318521683403E-2"/>
      <name val="Arial"/>
      <family val="2"/>
    </font>
    <font>
      <sz val="9"/>
      <color theme="1"/>
      <name val="Arial"/>
      <family val="2"/>
    </font>
    <font>
      <sz val="10"/>
      <color theme="1"/>
      <name val="Arial"/>
      <family val="2"/>
    </font>
    <font>
      <b/>
      <sz val="13"/>
      <name val="Arial"/>
      <family val="2"/>
    </font>
    <font>
      <sz val="10"/>
      <name val="55 Helvetica Roman"/>
    </font>
    <font>
      <b/>
      <i/>
      <sz val="10"/>
      <color rgb="FFFF0000"/>
      <name val="Arial"/>
      <family val="2"/>
    </font>
    <font>
      <b/>
      <i/>
      <sz val="10"/>
      <color rgb="FFFF0000"/>
      <name val="55 Helvetica Roman"/>
    </font>
    <font>
      <i/>
      <sz val="10"/>
      <color rgb="FFFF0000"/>
      <name val="Arial"/>
      <family val="2"/>
    </font>
    <font>
      <sz val="12"/>
      <color rgb="FFFF0000"/>
      <name val="Arial"/>
      <family val="2"/>
    </font>
    <font>
      <b/>
      <sz val="24"/>
      <name val="Arial"/>
      <family val="2"/>
    </font>
    <font>
      <b/>
      <sz val="8"/>
      <color indexed="10"/>
      <name val="Arial"/>
      <family val="2"/>
    </font>
    <font>
      <sz val="12"/>
      <color theme="0" tint="-4.9989318521683403E-2"/>
      <name val="Arial"/>
      <family val="2"/>
    </font>
    <font>
      <b/>
      <sz val="12"/>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DDDDDD"/>
        <bgColor indexed="64"/>
      </patternFill>
    </fill>
    <fill>
      <patternFill patternType="solid">
        <fgColor rgb="FFFFFFFF"/>
        <bgColor indexed="64"/>
      </patternFill>
    </fill>
    <fill>
      <patternFill patternType="solid">
        <fgColor theme="0" tint="-4.9989318521683403E-2"/>
        <bgColor indexed="64"/>
      </patternFill>
    </fill>
  </fills>
  <borders count="23">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43" fontId="23" fillId="0" borderId="0" applyFont="0" applyFill="0" applyBorder="0" applyAlignment="0" applyProtection="0"/>
  </cellStyleXfs>
  <cellXfs count="274">
    <xf numFmtId="0" fontId="0" fillId="0" borderId="0" xfId="0"/>
    <xf numFmtId="0" fontId="1" fillId="2" borderId="0" xfId="0" applyFont="1" applyFill="1" applyBorder="1" applyProtection="1"/>
    <xf numFmtId="0" fontId="2" fillId="2" borderId="0" xfId="0" applyFont="1" applyFill="1" applyBorder="1" applyAlignment="1" applyProtection="1">
      <alignment vertical="center"/>
    </xf>
    <xf numFmtId="0" fontId="2" fillId="2" borderId="0" xfId="0" applyFont="1" applyFill="1" applyBorder="1" applyProtection="1"/>
    <xf numFmtId="0" fontId="5" fillId="2" borderId="0" xfId="0" applyFont="1" applyFill="1" applyBorder="1" applyProtection="1"/>
    <xf numFmtId="0" fontId="1" fillId="2" borderId="0" xfId="0" applyFont="1" applyFill="1" applyBorder="1" applyAlignment="1" applyProtection="1">
      <alignment horizontal="right"/>
    </xf>
    <xf numFmtId="0" fontId="5" fillId="2" borderId="0" xfId="0" applyFont="1" applyFill="1" applyBorder="1" applyAlignment="1" applyProtection="1">
      <alignment horizontal="right"/>
    </xf>
    <xf numFmtId="0" fontId="0" fillId="0" borderId="0" xfId="0" applyBorder="1"/>
    <xf numFmtId="0" fontId="1" fillId="2" borderId="0" xfId="0" applyFont="1" applyFill="1" applyBorder="1" applyAlignment="1" applyProtection="1">
      <alignment horizontal="left"/>
    </xf>
    <xf numFmtId="0" fontId="1" fillId="2" borderId="0" xfId="0" quotePrefix="1" applyFont="1" applyFill="1" applyBorder="1" applyAlignment="1" applyProtection="1">
      <alignment horizontal="left"/>
    </xf>
    <xf numFmtId="0" fontId="7" fillId="2" borderId="0" xfId="0" applyFont="1" applyFill="1" applyBorder="1" applyProtection="1"/>
    <xf numFmtId="0" fontId="2" fillId="2" borderId="1" xfId="0" applyFont="1" applyFill="1" applyBorder="1" applyProtection="1"/>
    <xf numFmtId="0" fontId="2" fillId="2" borderId="2" xfId="0" applyFont="1" applyFill="1" applyBorder="1" applyProtection="1"/>
    <xf numFmtId="0" fontId="2" fillId="2" borderId="3" xfId="0" applyFont="1" applyFill="1" applyBorder="1" applyAlignment="1" applyProtection="1">
      <alignment vertical="center"/>
    </xf>
    <xf numFmtId="0" fontId="9" fillId="2" borderId="0" xfId="0" applyFont="1" applyFill="1" applyBorder="1" applyAlignment="1" applyProtection="1">
      <alignment vertical="center"/>
    </xf>
    <xf numFmtId="0" fontId="4" fillId="2" borderId="4" xfId="0" applyFont="1" applyFill="1" applyBorder="1" applyAlignment="1" applyProtection="1">
      <alignment vertical="center"/>
    </xf>
    <xf numFmtId="0" fontId="2" fillId="2" borderId="5" xfId="0" applyFont="1" applyFill="1" applyBorder="1" applyProtection="1"/>
    <xf numFmtId="0" fontId="2" fillId="2" borderId="6" xfId="0" applyFont="1" applyFill="1" applyBorder="1" applyProtection="1"/>
    <xf numFmtId="0" fontId="2" fillId="2" borderId="7" xfId="0" applyFont="1" applyFill="1" applyBorder="1" applyProtection="1"/>
    <xf numFmtId="0" fontId="7" fillId="2" borderId="0" xfId="0" applyFont="1" applyFill="1" applyBorder="1" applyAlignment="1" applyProtection="1">
      <alignment horizontal="center" vertical="center"/>
    </xf>
    <xf numFmtId="0" fontId="7" fillId="0" borderId="0" xfId="0" applyFont="1" applyBorder="1" applyAlignment="1">
      <alignment horizontal="center"/>
    </xf>
    <xf numFmtId="3" fontId="5" fillId="0" borderId="0" xfId="0" applyNumberFormat="1" applyFont="1" applyFill="1" applyBorder="1" applyAlignment="1" applyProtection="1">
      <alignment vertical="center"/>
      <protection locked="0"/>
    </xf>
    <xf numFmtId="3" fontId="5" fillId="0" borderId="0" xfId="0" applyNumberFormat="1" applyFont="1" applyFill="1" applyBorder="1" applyAlignment="1" applyProtection="1">
      <alignment vertical="center"/>
    </xf>
    <xf numFmtId="0" fontId="4" fillId="2" borderId="0" xfId="0" applyFont="1" applyFill="1" applyBorder="1" applyAlignment="1" applyProtection="1">
      <alignment vertical="center"/>
    </xf>
    <xf numFmtId="0" fontId="2" fillId="0" borderId="0" xfId="0" applyFont="1" applyFill="1" applyBorder="1" applyProtection="1"/>
    <xf numFmtId="0" fontId="0" fillId="0" borderId="0" xfId="0" applyFill="1" applyBorder="1"/>
    <xf numFmtId="0" fontId="7" fillId="2" borderId="0" xfId="0" applyFont="1" applyFill="1" applyBorder="1" applyAlignment="1" applyProtection="1">
      <alignment horizontal="right"/>
    </xf>
    <xf numFmtId="0" fontId="9" fillId="0" borderId="0" xfId="0" applyFont="1" applyFill="1" applyBorder="1" applyAlignment="1" applyProtection="1">
      <alignment horizontal="center" vertical="center"/>
    </xf>
    <xf numFmtId="0" fontId="10" fillId="0" borderId="0" xfId="0" applyFont="1" applyFill="1" applyBorder="1" applyAlignment="1" applyProtection="1">
      <alignment horizontal="center"/>
    </xf>
    <xf numFmtId="0" fontId="7" fillId="2" borderId="8" xfId="0" applyFont="1" applyFill="1" applyBorder="1" applyAlignment="1" applyProtection="1">
      <alignment horizontal="center" vertical="center" textRotation="90"/>
    </xf>
    <xf numFmtId="0" fontId="2" fillId="2" borderId="0" xfId="0" applyFont="1" applyFill="1"/>
    <xf numFmtId="0" fontId="2" fillId="0" borderId="0" xfId="0" applyFont="1"/>
    <xf numFmtId="0" fontId="5" fillId="2" borderId="0" xfId="0" applyFont="1" applyFill="1"/>
    <xf numFmtId="0" fontId="3" fillId="2" borderId="0" xfId="0" applyFont="1" applyFill="1"/>
    <xf numFmtId="0" fontId="2" fillId="2" borderId="0" xfId="0" quotePrefix="1" applyFont="1" applyFill="1"/>
    <xf numFmtId="0" fontId="15" fillId="2" borderId="0" xfId="0" applyFont="1" applyFill="1" applyProtection="1">
      <protection hidden="1"/>
    </xf>
    <xf numFmtId="0" fontId="2" fillId="3" borderId="8" xfId="0" applyFont="1" applyFill="1" applyBorder="1"/>
    <xf numFmtId="0" fontId="2" fillId="4" borderId="8" xfId="0" applyFont="1" applyFill="1" applyBorder="1"/>
    <xf numFmtId="0" fontId="7" fillId="2" borderId="0" xfId="0" applyFont="1" applyFill="1"/>
    <xf numFmtId="0" fontId="3" fillId="0" borderId="0" xfId="0" applyFont="1" applyFill="1"/>
    <xf numFmtId="0" fontId="25" fillId="0" borderId="0" xfId="0" applyNumberFormat="1" applyFont="1" applyAlignment="1">
      <alignment horizontal="center"/>
    </xf>
    <xf numFmtId="49" fontId="25" fillId="0" borderId="0" xfId="0" applyNumberFormat="1" applyFont="1" applyAlignment="1">
      <alignment horizontal="center"/>
    </xf>
    <xf numFmtId="0" fontId="17" fillId="2" borderId="0" xfId="0" applyFont="1" applyFill="1" applyBorder="1" applyProtection="1"/>
    <xf numFmtId="49" fontId="4" fillId="2" borderId="0" xfId="0" applyNumberFormat="1" applyFont="1" applyFill="1" applyAlignment="1" applyProtection="1">
      <alignment horizontal="right"/>
      <protection hidden="1"/>
    </xf>
    <xf numFmtId="0" fontId="18" fillId="0" borderId="0" xfId="0" applyFont="1" applyProtection="1">
      <protection hidden="1"/>
    </xf>
    <xf numFmtId="0" fontId="6" fillId="2" borderId="0" xfId="0" applyFont="1" applyFill="1" applyBorder="1" applyAlignment="1" applyProtection="1">
      <alignment horizontal="left"/>
    </xf>
    <xf numFmtId="0" fontId="1" fillId="5" borderId="8" xfId="0" applyFont="1" applyFill="1" applyBorder="1" applyAlignment="1" applyProtection="1">
      <alignment horizontal="center" vertical="center" wrapText="1"/>
    </xf>
    <xf numFmtId="0" fontId="2" fillId="5" borderId="8" xfId="0" applyFont="1" applyFill="1" applyBorder="1"/>
    <xf numFmtId="0" fontId="6" fillId="2" borderId="0" xfId="0" applyFont="1" applyFill="1" applyBorder="1" applyProtection="1"/>
    <xf numFmtId="0" fontId="3" fillId="2" borderId="7" xfId="0" applyFont="1" applyFill="1" applyBorder="1" applyAlignment="1" applyProtection="1">
      <alignment horizontal="center" vertical="center"/>
    </xf>
    <xf numFmtId="0" fontId="3" fillId="2" borderId="9"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27" fillId="0" borderId="10" xfId="0" applyFont="1" applyBorder="1" applyAlignment="1">
      <alignment horizontal="center"/>
    </xf>
    <xf numFmtId="0" fontId="16" fillId="0" borderId="10" xfId="0" applyFont="1" applyBorder="1" applyAlignment="1">
      <alignment horizontal="center"/>
    </xf>
    <xf numFmtId="0" fontId="7" fillId="2" borderId="0" xfId="0" applyFont="1" applyFill="1" applyBorder="1" applyAlignment="1" applyProtection="1">
      <alignment horizontal="left"/>
    </xf>
    <xf numFmtId="0" fontId="3" fillId="2" borderId="8" xfId="0" applyFont="1" applyFill="1" applyBorder="1" applyAlignment="1" applyProtection="1">
      <alignment horizontal="center" vertical="center"/>
    </xf>
    <xf numFmtId="0" fontId="3" fillId="2" borderId="8" xfId="0" applyFont="1" applyFill="1" applyBorder="1" applyAlignment="1" applyProtection="1">
      <alignment horizontal="center" vertical="center" wrapText="1"/>
    </xf>
    <xf numFmtId="0" fontId="0" fillId="0" borderId="0" xfId="0" applyProtection="1"/>
    <xf numFmtId="0" fontId="0" fillId="0" borderId="0" xfId="0" applyBorder="1" applyProtection="1"/>
    <xf numFmtId="3" fontId="3" fillId="5" borderId="8" xfId="0" applyNumberFormat="1" applyFont="1" applyFill="1" applyBorder="1" applyAlignment="1" applyProtection="1">
      <alignment horizontal="center" vertical="center"/>
    </xf>
    <xf numFmtId="0" fontId="3" fillId="0" borderId="0" xfId="0" applyFont="1" applyBorder="1" applyAlignment="1">
      <alignment horizontal="left"/>
    </xf>
    <xf numFmtId="0" fontId="5" fillId="0" borderId="0" xfId="0" applyFont="1" applyFill="1" applyBorder="1" applyAlignment="1" applyProtection="1">
      <alignment horizontal="right"/>
    </xf>
    <xf numFmtId="0" fontId="0" fillId="0" borderId="0" xfId="0" applyFill="1" applyAlignment="1" applyProtection="1"/>
    <xf numFmtId="0" fontId="11" fillId="0" borderId="0" xfId="0" applyFont="1" applyBorder="1" applyAlignment="1">
      <alignment horizontal="center"/>
    </xf>
    <xf numFmtId="0" fontId="7" fillId="2" borderId="3" xfId="0" applyFont="1" applyFill="1" applyBorder="1" applyAlignment="1" applyProtection="1">
      <alignment horizontal="center" vertical="center" wrapText="1"/>
    </xf>
    <xf numFmtId="0" fontId="5" fillId="2" borderId="5" xfId="0" applyFont="1" applyFill="1" applyBorder="1" applyAlignment="1" applyProtection="1">
      <alignment horizontal="center"/>
    </xf>
    <xf numFmtId="0" fontId="3" fillId="2" borderId="0" xfId="0" applyFont="1" applyFill="1" applyBorder="1" applyAlignment="1" applyProtection="1">
      <alignment horizontal="center"/>
    </xf>
    <xf numFmtId="0" fontId="16" fillId="2" borderId="0" xfId="0" applyFont="1" applyFill="1" applyBorder="1" applyAlignment="1" applyProtection="1">
      <alignment horizontal="center"/>
    </xf>
    <xf numFmtId="0" fontId="3" fillId="2" borderId="5" xfId="0" applyFont="1" applyFill="1" applyBorder="1" applyAlignment="1" applyProtection="1">
      <alignment horizontal="center"/>
    </xf>
    <xf numFmtId="0" fontId="3" fillId="2" borderId="11" xfId="0" applyFont="1" applyFill="1" applyBorder="1" applyAlignment="1" applyProtection="1">
      <alignment horizontal="center" vertical="center"/>
    </xf>
    <xf numFmtId="0" fontId="16" fillId="2" borderId="12"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27" fillId="0" borderId="0" xfId="0" applyFont="1" applyAlignment="1">
      <alignment horizontal="center"/>
    </xf>
    <xf numFmtId="3" fontId="7" fillId="5" borderId="14" xfId="0" applyNumberFormat="1" applyFont="1" applyFill="1" applyBorder="1" applyAlignment="1" applyProtection="1">
      <alignment horizontal="center" vertical="center"/>
    </xf>
    <xf numFmtId="0" fontId="7" fillId="0" borderId="0" xfId="0" applyFont="1" applyBorder="1" applyAlignment="1" applyProtection="1">
      <alignment horizontal="left"/>
    </xf>
    <xf numFmtId="0" fontId="3" fillId="2" borderId="2" xfId="0" applyFont="1" applyFill="1" applyBorder="1" applyAlignment="1" applyProtection="1">
      <alignment horizontal="center"/>
    </xf>
    <xf numFmtId="0" fontId="2" fillId="2" borderId="3" xfId="0" applyFont="1" applyFill="1" applyBorder="1" applyProtection="1"/>
    <xf numFmtId="0" fontId="5" fillId="2" borderId="3" xfId="0" applyFont="1" applyFill="1" applyBorder="1" applyProtection="1"/>
    <xf numFmtId="0" fontId="5" fillId="2" borderId="15" xfId="0" applyFont="1" applyFill="1" applyBorder="1" applyProtection="1"/>
    <xf numFmtId="0" fontId="13" fillId="2" borderId="3" xfId="0" applyFont="1" applyFill="1" applyBorder="1" applyProtection="1"/>
    <xf numFmtId="0" fontId="7" fillId="2" borderId="15" xfId="0" applyFont="1" applyFill="1" applyBorder="1" applyProtection="1"/>
    <xf numFmtId="0" fontId="7" fillId="2" borderId="16" xfId="0" applyFont="1" applyFill="1" applyBorder="1" applyAlignment="1" applyProtection="1">
      <alignment horizontal="left" vertical="center" indent="1"/>
    </xf>
    <xf numFmtId="0" fontId="7" fillId="2" borderId="17" xfId="0" applyFont="1" applyFill="1" applyBorder="1" applyAlignment="1" applyProtection="1">
      <alignment vertical="center"/>
    </xf>
    <xf numFmtId="0" fontId="5" fillId="2" borderId="17" xfId="0" applyFont="1" applyFill="1" applyBorder="1" applyAlignment="1" applyProtection="1">
      <alignment vertical="center"/>
    </xf>
    <xf numFmtId="0" fontId="5" fillId="2" borderId="1" xfId="0" applyFont="1" applyFill="1" applyBorder="1" applyAlignment="1" applyProtection="1">
      <alignment vertical="center"/>
    </xf>
    <xf numFmtId="0" fontId="7" fillId="2" borderId="10" xfId="0" applyFont="1" applyFill="1" applyBorder="1" applyAlignment="1" applyProtection="1">
      <alignment horizontal="center" vertical="center"/>
    </xf>
    <xf numFmtId="0" fontId="7" fillId="2" borderId="10" xfId="0" applyFont="1" applyFill="1" applyBorder="1" applyAlignment="1" applyProtection="1">
      <alignment horizontal="center" vertical="center" wrapText="1"/>
    </xf>
    <xf numFmtId="0" fontId="7" fillId="2" borderId="0" xfId="0" applyFont="1" applyFill="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0" xfId="0" applyAlignment="1">
      <alignment vertical="center"/>
    </xf>
    <xf numFmtId="0" fontId="7" fillId="2" borderId="8"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xf>
    <xf numFmtId="0" fontId="5" fillId="2" borderId="5" xfId="0" applyFont="1" applyFill="1" applyBorder="1" applyProtection="1"/>
    <xf numFmtId="0" fontId="7" fillId="2" borderId="8" xfId="0" applyFont="1" applyFill="1" applyBorder="1" applyAlignment="1" applyProtection="1">
      <alignment horizontal="center" vertical="center" textRotation="90" wrapText="1"/>
    </xf>
    <xf numFmtId="0" fontId="5" fillId="2" borderId="7" xfId="0" applyFont="1" applyFill="1" applyBorder="1" applyProtection="1"/>
    <xf numFmtId="0" fontId="5" fillId="2" borderId="4" xfId="0" applyFont="1" applyFill="1" applyBorder="1" applyProtection="1"/>
    <xf numFmtId="0" fontId="5" fillId="2" borderId="18" xfId="0" applyFont="1" applyFill="1" applyBorder="1" applyProtection="1"/>
    <xf numFmtId="0" fontId="13" fillId="2" borderId="4" xfId="0" applyFont="1" applyFill="1" applyBorder="1" applyProtection="1"/>
    <xf numFmtId="0" fontId="7" fillId="2" borderId="18" xfId="0" applyFont="1" applyFill="1" applyBorder="1" applyProtection="1"/>
    <xf numFmtId="164" fontId="28" fillId="0" borderId="0" xfId="0" applyNumberFormat="1" applyFont="1" applyBorder="1" applyAlignment="1" applyProtection="1">
      <alignment horizontal="left"/>
    </xf>
    <xf numFmtId="164" fontId="28" fillId="0" borderId="0" xfId="0" applyNumberFormat="1" applyFont="1" applyProtection="1"/>
    <xf numFmtId="164" fontId="28" fillId="0" borderId="0" xfId="0" applyNumberFormat="1" applyFont="1" applyBorder="1" applyAlignment="1" applyProtection="1">
      <alignment horizontal="right"/>
    </xf>
    <xf numFmtId="164" fontId="28" fillId="0" borderId="0" xfId="0" applyNumberFormat="1" applyFont="1" applyBorder="1" applyProtection="1"/>
    <xf numFmtId="0" fontId="1" fillId="0" borderId="0" xfId="0" applyFont="1" applyFill="1" applyAlignment="1" applyProtection="1">
      <alignment vertical="center"/>
    </xf>
    <xf numFmtId="0" fontId="20" fillId="2" borderId="0" xfId="0" applyFont="1" applyFill="1" applyBorder="1" applyProtection="1"/>
    <xf numFmtId="0" fontId="3" fillId="0" borderId="0" xfId="0" applyFont="1" applyBorder="1" applyAlignment="1">
      <alignment vertical="center" wrapText="1"/>
    </xf>
    <xf numFmtId="0" fontId="6" fillId="2" borderId="0" xfId="0" applyFont="1" applyFill="1" applyBorder="1" applyAlignment="1" applyProtection="1"/>
    <xf numFmtId="0" fontId="0" fillId="0" borderId="0" xfId="0" applyAlignment="1"/>
    <xf numFmtId="0" fontId="0" fillId="0" borderId="0" xfId="0"/>
    <xf numFmtId="0" fontId="29" fillId="0" borderId="0" xfId="0" applyFont="1"/>
    <xf numFmtId="0" fontId="30" fillId="0" borderId="0" xfId="0" applyFont="1"/>
    <xf numFmtId="3" fontId="5" fillId="3" borderId="8" xfId="0" applyNumberFormat="1" applyFont="1" applyFill="1" applyBorder="1" applyAlignment="1" applyProtection="1">
      <alignment horizontal="right" vertical="center" indent="2"/>
      <protection locked="0"/>
    </xf>
    <xf numFmtId="3" fontId="5" fillId="5" borderId="8" xfId="0" applyNumberFormat="1" applyFont="1" applyFill="1" applyBorder="1" applyAlignment="1" applyProtection="1">
      <alignment horizontal="right" vertical="center" indent="2"/>
    </xf>
    <xf numFmtId="4" fontId="5" fillId="3" borderId="8" xfId="0" applyNumberFormat="1" applyFont="1" applyFill="1" applyBorder="1" applyAlignment="1" applyProtection="1">
      <alignment horizontal="right" vertical="center" indent="2"/>
      <protection locked="0"/>
    </xf>
    <xf numFmtId="4" fontId="5" fillId="5" borderId="8" xfId="0" applyNumberFormat="1" applyFont="1" applyFill="1" applyBorder="1" applyAlignment="1" applyProtection="1">
      <alignment horizontal="right" vertical="center" indent="2"/>
    </xf>
    <xf numFmtId="0" fontId="31" fillId="2" borderId="0" xfId="0" applyFont="1" applyFill="1" applyBorder="1" applyProtection="1"/>
    <xf numFmtId="0" fontId="26" fillId="0" borderId="0" xfId="0" applyFont="1" applyBorder="1" applyProtection="1"/>
    <xf numFmtId="4" fontId="5" fillId="3" borderId="8" xfId="1" applyNumberFormat="1" applyFont="1" applyFill="1" applyBorder="1" applyAlignment="1" applyProtection="1">
      <alignment horizontal="right" vertical="center" indent="2"/>
      <protection locked="0"/>
    </xf>
    <xf numFmtId="0" fontId="3" fillId="2" borderId="16" xfId="0" applyFont="1" applyFill="1" applyBorder="1" applyAlignment="1" applyProtection="1">
      <alignment horizontal="center" vertical="center"/>
    </xf>
    <xf numFmtId="0" fontId="5" fillId="2" borderId="3"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13" fillId="2" borderId="3" xfId="0" applyFont="1" applyFill="1" applyBorder="1" applyAlignment="1" applyProtection="1">
      <alignment vertical="center"/>
    </xf>
    <xf numFmtId="0" fontId="13" fillId="2" borderId="4" xfId="0" applyFont="1" applyFill="1" applyBorder="1" applyAlignment="1" applyProtection="1">
      <alignment vertical="center"/>
    </xf>
    <xf numFmtId="165" fontId="5" fillId="3" borderId="8" xfId="1" applyNumberFormat="1" applyFont="1" applyFill="1" applyBorder="1" applyAlignment="1" applyProtection="1">
      <alignment horizontal="right" vertical="center" indent="2"/>
      <protection locked="0"/>
    </xf>
    <xf numFmtId="3" fontId="7" fillId="5" borderId="2" xfId="0" applyNumberFormat="1" applyFont="1" applyFill="1" applyBorder="1" applyAlignment="1" applyProtection="1">
      <alignment horizontal="right" vertical="center" indent="2"/>
    </xf>
    <xf numFmtId="3" fontId="7" fillId="5" borderId="8" xfId="0" applyNumberFormat="1" applyFont="1" applyFill="1" applyBorder="1" applyAlignment="1" applyProtection="1">
      <alignment horizontal="right" vertical="center" indent="2"/>
    </xf>
    <xf numFmtId="3" fontId="7" fillId="5" borderId="9" xfId="0" applyNumberFormat="1" applyFont="1" applyFill="1" applyBorder="1" applyAlignment="1" applyProtection="1">
      <alignment horizontal="right" vertical="center" indent="2"/>
    </xf>
    <xf numFmtId="3" fontId="5" fillId="3" borderId="2" xfId="0" applyNumberFormat="1" applyFont="1" applyFill="1" applyBorder="1" applyAlignment="1" applyProtection="1">
      <alignment horizontal="right" vertical="center" indent="2"/>
      <protection locked="0"/>
    </xf>
    <xf numFmtId="3" fontId="7" fillId="5" borderId="14" xfId="0" applyNumberFormat="1" applyFont="1" applyFill="1" applyBorder="1" applyAlignment="1" applyProtection="1">
      <alignment horizontal="right" vertical="center" indent="2"/>
    </xf>
    <xf numFmtId="3" fontId="5" fillId="5" borderId="14" xfId="0" applyNumberFormat="1" applyFont="1" applyFill="1" applyBorder="1" applyAlignment="1" applyProtection="1">
      <alignment horizontal="right" vertical="center" indent="2"/>
    </xf>
    <xf numFmtId="3" fontId="7" fillId="5" borderId="19" xfId="0" applyNumberFormat="1" applyFont="1" applyFill="1" applyBorder="1" applyAlignment="1" applyProtection="1">
      <alignment horizontal="right" vertical="center" indent="2"/>
    </xf>
    <xf numFmtId="3" fontId="5" fillId="3" borderId="9" xfId="0" applyNumberFormat="1" applyFont="1" applyFill="1" applyBorder="1" applyAlignment="1" applyProtection="1">
      <alignment horizontal="right" vertical="center" indent="2"/>
      <protection locked="0"/>
    </xf>
    <xf numFmtId="3" fontId="5" fillId="5" borderId="9" xfId="0" applyNumberFormat="1" applyFont="1" applyFill="1" applyBorder="1" applyAlignment="1" applyProtection="1">
      <alignment horizontal="right" vertical="center" indent="2"/>
    </xf>
    <xf numFmtId="3" fontId="7" fillId="5" borderId="13" xfId="0" applyNumberFormat="1" applyFont="1" applyFill="1" applyBorder="1" applyAlignment="1" applyProtection="1">
      <alignment horizontal="right" vertical="center" indent="2"/>
    </xf>
    <xf numFmtId="0" fontId="32" fillId="0" borderId="0" xfId="0" applyFont="1" applyFill="1" applyAlignment="1"/>
    <xf numFmtId="0" fontId="5" fillId="2" borderId="11" xfId="0" applyFont="1" applyFill="1" applyBorder="1" applyAlignment="1" applyProtection="1">
      <alignment horizontal="left" vertical="center" indent="1"/>
    </xf>
    <xf numFmtId="0" fontId="0" fillId="0" borderId="0" xfId="0"/>
    <xf numFmtId="0" fontId="1" fillId="5" borderId="0" xfId="0" applyFont="1" applyFill="1" applyBorder="1" applyProtection="1"/>
    <xf numFmtId="0" fontId="7" fillId="2" borderId="3" xfId="0" applyFont="1" applyFill="1" applyBorder="1" applyAlignment="1" applyProtection="1">
      <alignment horizontal="left" vertical="center" wrapText="1" indent="1"/>
    </xf>
    <xf numFmtId="0" fontId="7" fillId="2" borderId="12" xfId="0" applyFont="1" applyFill="1" applyBorder="1" applyAlignment="1" applyProtection="1">
      <alignment horizontal="left" vertical="center" indent="1"/>
    </xf>
    <xf numFmtId="0" fontId="5" fillId="2" borderId="5" xfId="0" applyFont="1" applyFill="1" applyBorder="1" applyAlignment="1" applyProtection="1">
      <alignment horizontal="left" vertical="center" indent="1"/>
    </xf>
    <xf numFmtId="0" fontId="7" fillId="2" borderId="13" xfId="0" applyFont="1" applyFill="1" applyBorder="1" applyAlignment="1" applyProtection="1">
      <alignment horizontal="left" vertical="center" indent="1"/>
    </xf>
    <xf numFmtId="0" fontId="1" fillId="5" borderId="0" xfId="0" applyFont="1" applyFill="1" applyAlignment="1" applyProtection="1">
      <alignment vertical="center"/>
    </xf>
    <xf numFmtId="0" fontId="1" fillId="0" borderId="0" xfId="0" applyFont="1" applyFill="1" applyBorder="1" applyProtection="1"/>
    <xf numFmtId="0" fontId="0" fillId="0" borderId="0" xfId="0"/>
    <xf numFmtId="0" fontId="24" fillId="0" borderId="0" xfId="0" applyFont="1"/>
    <xf numFmtId="0" fontId="13" fillId="5" borderId="0" xfId="0" applyFont="1" applyFill="1" applyBorder="1" applyAlignment="1" applyProtection="1">
      <alignment horizontal="center" vertical="center"/>
    </xf>
    <xf numFmtId="0" fontId="2" fillId="6" borderId="0" xfId="0" applyFont="1" applyFill="1"/>
    <xf numFmtId="0" fontId="33" fillId="6" borderId="0" xfId="0" applyFont="1" applyFill="1" applyAlignment="1" applyProtection="1">
      <alignment horizontal="center"/>
    </xf>
    <xf numFmtId="1" fontId="34" fillId="6" borderId="0" xfId="0" applyNumberFormat="1" applyFont="1" applyFill="1" applyProtection="1"/>
    <xf numFmtId="0" fontId="35" fillId="6" borderId="0" xfId="0" applyFont="1" applyFill="1"/>
    <xf numFmtId="0" fontId="0" fillId="6" borderId="0" xfId="0" applyFill="1"/>
    <xf numFmtId="0" fontId="0" fillId="6" borderId="0" xfId="0" applyFill="1" applyAlignment="1">
      <alignment vertical="center"/>
    </xf>
    <xf numFmtId="0" fontId="36" fillId="6" borderId="0" xfId="0" applyFont="1" applyFill="1"/>
    <xf numFmtId="1" fontId="36" fillId="6" borderId="0" xfId="0" applyNumberFormat="1" applyFont="1" applyFill="1"/>
    <xf numFmtId="0" fontId="36" fillId="6" borderId="0" xfId="0" applyFont="1" applyFill="1" applyAlignment="1">
      <alignment horizontal="left" vertical="top"/>
    </xf>
    <xf numFmtId="0" fontId="24" fillId="6" borderId="0" xfId="0" applyFont="1" applyFill="1"/>
    <xf numFmtId="0" fontId="0" fillId="6" borderId="0" xfId="0" applyFill="1" applyBorder="1" applyAlignment="1" applyProtection="1"/>
    <xf numFmtId="0" fontId="5" fillId="6" borderId="0" xfId="0" applyFont="1" applyFill="1" applyBorder="1" applyAlignment="1" applyProtection="1">
      <alignment horizontal="right"/>
    </xf>
    <xf numFmtId="0" fontId="2" fillId="6" borderId="0" xfId="0" applyFont="1" applyFill="1" applyBorder="1" applyAlignment="1" applyProtection="1"/>
    <xf numFmtId="0" fontId="0" fillId="6" borderId="0" xfId="0" applyFill="1" applyBorder="1" applyAlignment="1" applyProtection="1">
      <alignment vertical="center"/>
    </xf>
    <xf numFmtId="0" fontId="37" fillId="6" borderId="0" xfId="0" applyFont="1" applyFill="1"/>
    <xf numFmtId="3" fontId="5" fillId="6" borderId="0" xfId="0" applyNumberFormat="1" applyFont="1" applyFill="1" applyBorder="1" applyAlignment="1" applyProtection="1">
      <alignment vertical="center"/>
    </xf>
    <xf numFmtId="0" fontId="26" fillId="6" borderId="0" xfId="0" applyFont="1" applyFill="1"/>
    <xf numFmtId="0" fontId="31" fillId="6" borderId="0" xfId="0" applyFont="1" applyFill="1" applyAlignment="1">
      <alignment horizontal="left" vertical="top"/>
    </xf>
    <xf numFmtId="0" fontId="3" fillId="6" borderId="0" xfId="0" applyFont="1" applyFill="1" applyBorder="1" applyAlignment="1">
      <alignment vertical="center" wrapText="1"/>
    </xf>
    <xf numFmtId="0" fontId="0" fillId="6" borderId="0" xfId="0" applyFill="1" applyAlignment="1"/>
    <xf numFmtId="0" fontId="38" fillId="6" borderId="0" xfId="0" applyFont="1" applyFill="1"/>
    <xf numFmtId="0" fontId="36" fillId="6" borderId="0" xfId="0" applyFont="1" applyFill="1" applyAlignment="1">
      <alignment horizontal="center"/>
    </xf>
    <xf numFmtId="0" fontId="37" fillId="6" borderId="0" xfId="0" applyFont="1" applyFill="1" applyAlignment="1">
      <alignment horizontal="center"/>
    </xf>
    <xf numFmtId="0" fontId="0" fillId="0" borderId="0" xfId="0" applyAlignment="1"/>
    <xf numFmtId="0" fontId="41" fillId="2" borderId="0" xfId="0" applyFont="1" applyFill="1" applyBorder="1" applyProtection="1"/>
    <xf numFmtId="0" fontId="3" fillId="0" borderId="0" xfId="0" applyFont="1" applyFill="1" applyBorder="1" applyProtection="1"/>
    <xf numFmtId="0" fontId="18" fillId="2" borderId="0" xfId="0" applyFont="1" applyFill="1" applyProtection="1">
      <protection hidden="1"/>
    </xf>
    <xf numFmtId="0" fontId="19" fillId="2" borderId="0" xfId="0" applyFont="1" applyFill="1" applyBorder="1" applyAlignment="1" applyProtection="1">
      <alignment horizontal="right"/>
    </xf>
    <xf numFmtId="0" fontId="2" fillId="0" borderId="0" xfId="0" applyFont="1" applyAlignment="1"/>
    <xf numFmtId="0" fontId="2" fillId="2" borderId="0" xfId="0" applyFont="1" applyFill="1" applyBorder="1" applyAlignment="1" applyProtection="1">
      <alignment horizontal="right" vertical="center"/>
    </xf>
    <xf numFmtId="14" fontId="4" fillId="3" borderId="8" xfId="0" applyNumberFormat="1" applyFont="1" applyFill="1" applyBorder="1" applyProtection="1">
      <protection locked="0"/>
    </xf>
    <xf numFmtId="0" fontId="1" fillId="3" borderId="8" xfId="0" applyFont="1" applyFill="1" applyBorder="1" applyAlignment="1" applyProtection="1">
      <alignment vertical="center" wrapText="1"/>
      <protection locked="0"/>
    </xf>
    <xf numFmtId="0" fontId="1" fillId="3" borderId="8" xfId="0" applyFont="1" applyFill="1" applyBorder="1" applyProtection="1">
      <protection locked="0"/>
    </xf>
    <xf numFmtId="0" fontId="5" fillId="2" borderId="0" xfId="0" applyFont="1" applyFill="1" applyBorder="1" applyAlignment="1" applyProtection="1">
      <alignment vertical="center"/>
    </xf>
    <xf numFmtId="0" fontId="45" fillId="0" borderId="0" xfId="0" applyFont="1" applyFill="1"/>
    <xf numFmtId="0" fontId="45" fillId="0" borderId="0" xfId="0" applyFont="1" applyFill="1" applyAlignment="1">
      <alignment horizontal="center"/>
    </xf>
    <xf numFmtId="0" fontId="1" fillId="3" borderId="8" xfId="0" applyFont="1" applyFill="1" applyBorder="1" applyAlignment="1" applyProtection="1">
      <alignment horizontal="left"/>
      <protection locked="0"/>
    </xf>
    <xf numFmtId="0" fontId="46" fillId="0" borderId="0" xfId="0" applyFont="1" applyFill="1"/>
    <xf numFmtId="0" fontId="46" fillId="0" borderId="0" xfId="0" applyFont="1" applyFill="1" applyBorder="1"/>
    <xf numFmtId="0" fontId="45" fillId="0" borderId="0" xfId="0" applyFont="1" applyFill="1" applyAlignment="1">
      <alignment horizontal="center" vertical="center"/>
    </xf>
    <xf numFmtId="0" fontId="47" fillId="2" borderId="0" xfId="0" applyFont="1" applyFill="1" applyBorder="1" applyProtection="1"/>
    <xf numFmtId="0" fontId="20" fillId="2" borderId="0" xfId="0" applyFont="1" applyFill="1" applyBorder="1" applyAlignment="1" applyProtection="1">
      <alignment horizontal="left"/>
    </xf>
    <xf numFmtId="0" fontId="3" fillId="2" borderId="0" xfId="0" applyFont="1" applyFill="1" applyAlignment="1"/>
    <xf numFmtId="0" fontId="5" fillId="2" borderId="0" xfId="0" applyFont="1" applyFill="1" applyBorder="1" applyAlignment="1" applyProtection="1">
      <alignment horizontal="left" indent="1"/>
    </xf>
    <xf numFmtId="0" fontId="14" fillId="2" borderId="0" xfId="0" applyFont="1" applyFill="1" applyBorder="1" applyAlignment="1">
      <alignment horizontal="left"/>
    </xf>
    <xf numFmtId="0" fontId="5" fillId="2" borderId="0" xfId="0" applyFont="1" applyFill="1" applyAlignment="1">
      <alignment horizontal="left" indent="1"/>
    </xf>
    <xf numFmtId="0" fontId="15" fillId="2" borderId="0" xfId="0" applyFont="1" applyFill="1" applyAlignment="1">
      <alignment horizontal="left" indent="1"/>
    </xf>
    <xf numFmtId="0" fontId="3" fillId="2" borderId="0" xfId="0" applyFont="1" applyFill="1" applyBorder="1" applyAlignment="1" applyProtection="1">
      <alignment horizontal="left"/>
    </xf>
    <xf numFmtId="0" fontId="0" fillId="2" borderId="0" xfId="0" applyFill="1" applyBorder="1"/>
    <xf numFmtId="0" fontId="0" fillId="2" borderId="0" xfId="0" applyFill="1"/>
    <xf numFmtId="0" fontId="3" fillId="0" borderId="0" xfId="0" quotePrefix="1" applyFont="1" applyFill="1"/>
    <xf numFmtId="0" fontId="2" fillId="2" borderId="0" xfId="0" applyFont="1" applyFill="1" applyAlignment="1">
      <alignment horizontal="right"/>
    </xf>
    <xf numFmtId="0" fontId="20" fillId="2" borderId="0" xfId="0" quotePrefix="1" applyFont="1" applyFill="1"/>
    <xf numFmtId="0" fontId="7" fillId="2" borderId="0" xfId="0" applyFont="1" applyFill="1" applyBorder="1" applyAlignment="1" applyProtection="1">
      <alignment horizontal="left" indent="1"/>
    </xf>
    <xf numFmtId="0" fontId="15" fillId="2" borderId="0" xfId="0" applyFont="1" applyFill="1"/>
    <xf numFmtId="0" fontId="48" fillId="2" borderId="0" xfId="0" applyFont="1" applyFill="1" applyProtection="1">
      <protection hidden="1"/>
    </xf>
    <xf numFmtId="0" fontId="10" fillId="2" borderId="0" xfId="0" applyFont="1" applyFill="1" applyAlignment="1">
      <alignment horizontal="right"/>
    </xf>
    <xf numFmtId="0" fontId="33" fillId="6" borderId="0" xfId="0" applyFont="1" applyFill="1" applyAlignment="1" applyProtection="1">
      <alignment horizontal="right"/>
    </xf>
    <xf numFmtId="1" fontId="34" fillId="6" borderId="0" xfId="0" applyNumberFormat="1" applyFont="1" applyFill="1" applyAlignment="1" applyProtection="1">
      <alignment horizontal="right"/>
    </xf>
    <xf numFmtId="1" fontId="34" fillId="6" borderId="0" xfId="0" applyNumberFormat="1" applyFont="1" applyFill="1" applyAlignment="1" applyProtection="1"/>
    <xf numFmtId="0" fontId="49" fillId="0" borderId="0" xfId="0" applyFont="1"/>
    <xf numFmtId="1" fontId="34" fillId="7" borderId="0" xfId="0" applyNumberFormat="1" applyFont="1" applyFill="1" applyProtection="1"/>
    <xf numFmtId="0" fontId="35" fillId="0" borderId="0" xfId="0" applyFont="1"/>
    <xf numFmtId="0" fontId="35" fillId="6" borderId="0" xfId="0" applyFont="1" applyFill="1" applyAlignment="1">
      <alignment horizontal="right"/>
    </xf>
    <xf numFmtId="0" fontId="50" fillId="2" borderId="0" xfId="0" applyFont="1" applyFill="1" applyBorder="1" applyProtection="1"/>
    <xf numFmtId="0" fontId="5" fillId="2" borderId="0" xfId="0" applyFont="1" applyFill="1" applyBorder="1" applyAlignment="1" applyProtection="1">
      <alignment vertical="center" wrapText="1"/>
    </xf>
    <xf numFmtId="0" fontId="42" fillId="0" borderId="0" xfId="0" applyFont="1" applyAlignment="1">
      <alignment wrapText="1"/>
    </xf>
    <xf numFmtId="0" fontId="0" fillId="0" borderId="0" xfId="0" applyAlignment="1"/>
    <xf numFmtId="0" fontId="42" fillId="0" borderId="0" xfId="0" applyFont="1" applyAlignment="1"/>
    <xf numFmtId="0" fontId="43" fillId="0" borderId="0" xfId="0" applyFont="1" applyFill="1" applyAlignment="1">
      <alignment horizontal="left" vertical="center" wrapText="1"/>
    </xf>
    <xf numFmtId="0" fontId="44" fillId="0" borderId="0" xfId="0" applyFont="1" applyFill="1" applyAlignment="1">
      <alignment horizontal="left" vertical="center" wrapText="1"/>
    </xf>
    <xf numFmtId="0" fontId="3" fillId="2" borderId="0" xfId="0" applyFont="1" applyFill="1" applyBorder="1" applyAlignment="1" applyProtection="1">
      <alignment horizontal="left" wrapText="1"/>
    </xf>
    <xf numFmtId="0" fontId="14" fillId="2" borderId="0" xfId="0" applyFont="1" applyFill="1" applyBorder="1" applyAlignment="1">
      <alignment horizontal="left" wrapText="1"/>
    </xf>
    <xf numFmtId="0" fontId="3" fillId="0" borderId="0" xfId="0" applyFont="1" applyAlignment="1" applyProtection="1">
      <alignment horizontal="left" vertical="center" wrapText="1"/>
    </xf>
    <xf numFmtId="0" fontId="4" fillId="0" borderId="0" xfId="0" applyFont="1" applyAlignment="1">
      <alignment horizontal="left" vertical="center" wrapText="1"/>
    </xf>
    <xf numFmtId="0" fontId="3" fillId="0" borderId="0" xfId="0" applyFont="1" applyBorder="1" applyAlignment="1">
      <alignment vertical="center"/>
    </xf>
    <xf numFmtId="0" fontId="6" fillId="2" borderId="0" xfId="0" applyFont="1" applyFill="1" applyBorder="1" applyAlignment="1" applyProtection="1"/>
    <xf numFmtId="0" fontId="7" fillId="2" borderId="11" xfId="0" applyFont="1" applyFill="1" applyBorder="1" applyAlignment="1" applyProtection="1">
      <alignment horizontal="left" vertical="center" indent="1"/>
    </xf>
    <xf numFmtId="0" fontId="7" fillId="0" borderId="20" xfId="0" applyFont="1" applyBorder="1" applyAlignment="1">
      <alignment horizontal="left" indent="1"/>
    </xf>
    <xf numFmtId="0" fontId="7" fillId="0" borderId="10" xfId="0" applyFont="1" applyBorder="1" applyAlignment="1">
      <alignment horizontal="left" indent="1"/>
    </xf>
    <xf numFmtId="0" fontId="5" fillId="2" borderId="11" xfId="0" applyFont="1" applyFill="1" applyBorder="1" applyAlignment="1" applyProtection="1">
      <alignment horizontal="left" vertical="center" indent="1"/>
    </xf>
    <xf numFmtId="0" fontId="0" fillId="0" borderId="20" xfId="0" applyBorder="1" applyAlignment="1">
      <alignment horizontal="left" indent="1"/>
    </xf>
    <xf numFmtId="0" fontId="0" fillId="0" borderId="10" xfId="0" applyBorder="1" applyAlignment="1">
      <alignment horizontal="left" indent="1"/>
    </xf>
    <xf numFmtId="0" fontId="1" fillId="5" borderId="0" xfId="0" applyFont="1" applyFill="1" applyAlignment="1" applyProtection="1">
      <alignment vertical="center"/>
    </xf>
    <xf numFmtId="0" fontId="0" fillId="5" borderId="0" xfId="0" applyFill="1" applyAlignment="1"/>
    <xf numFmtId="0" fontId="0" fillId="0" borderId="20" xfId="0" applyBorder="1"/>
    <xf numFmtId="0" fontId="0" fillId="0" borderId="10" xfId="0" applyBorder="1"/>
    <xf numFmtId="0" fontId="3" fillId="0" borderId="0" xfId="0" applyFont="1" applyBorder="1" applyAlignment="1">
      <alignment vertical="center" wrapText="1"/>
    </xf>
    <xf numFmtId="0" fontId="1" fillId="2" borderId="0" xfId="0" applyFont="1" applyFill="1" applyBorder="1" applyAlignment="1" applyProtection="1">
      <alignment horizontal="left"/>
    </xf>
    <xf numFmtId="0" fontId="32" fillId="5" borderId="0" xfId="0" applyFont="1" applyFill="1"/>
    <xf numFmtId="0" fontId="7" fillId="2" borderId="6" xfId="0" applyFont="1" applyFill="1" applyBorder="1" applyAlignment="1" applyProtection="1">
      <alignment vertical="center"/>
    </xf>
    <xf numFmtId="0" fontId="0" fillId="0" borderId="6" xfId="0" applyBorder="1" applyAlignment="1">
      <alignment vertical="center"/>
    </xf>
    <xf numFmtId="0" fontId="0" fillId="0" borderId="0" xfId="0" applyBorder="1" applyAlignment="1">
      <alignment vertical="center" wrapText="1"/>
    </xf>
    <xf numFmtId="0" fontId="32" fillId="5" borderId="0" xfId="0" applyFont="1" applyFill="1" applyAlignment="1" applyProtection="1"/>
    <xf numFmtId="0" fontId="7" fillId="2" borderId="0" xfId="0" applyFont="1" applyFill="1" applyBorder="1" applyAlignment="1" applyProtection="1">
      <alignment vertical="top" wrapText="1"/>
    </xf>
    <xf numFmtId="0" fontId="0" fillId="0" borderId="0" xfId="0" applyBorder="1" applyAlignment="1" applyProtection="1">
      <alignment vertical="top" wrapText="1"/>
    </xf>
    <xf numFmtId="0" fontId="5" fillId="2" borderId="20" xfId="0" applyFont="1" applyFill="1" applyBorder="1" applyAlignment="1" applyProtection="1">
      <alignment horizontal="left" vertical="center" indent="1"/>
    </xf>
    <xf numFmtId="0" fontId="5" fillId="2" borderId="10" xfId="0" applyFont="1" applyFill="1" applyBorder="1" applyAlignment="1" applyProtection="1">
      <alignment horizontal="left" vertical="center" indent="1"/>
    </xf>
    <xf numFmtId="0" fontId="0" fillId="0" borderId="3" xfId="0" applyBorder="1" applyAlignment="1">
      <alignment vertical="center" wrapText="1"/>
    </xf>
    <xf numFmtId="0" fontId="0" fillId="0" borderId="4" xfId="0" applyBorder="1" applyAlignment="1">
      <alignment vertical="center" wrapText="1"/>
    </xf>
    <xf numFmtId="0" fontId="5" fillId="0" borderId="3" xfId="0" applyFont="1" applyBorder="1" applyAlignment="1"/>
    <xf numFmtId="0" fontId="0" fillId="0" borderId="4" xfId="0" applyBorder="1" applyAlignment="1"/>
    <xf numFmtId="0" fontId="13" fillId="2" borderId="21" xfId="0" applyFont="1" applyFill="1" applyBorder="1" applyAlignment="1" applyProtection="1">
      <alignment horizontal="left" vertical="center" wrapText="1"/>
    </xf>
    <xf numFmtId="0" fontId="0" fillId="0" borderId="2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3" fillId="2" borderId="21" xfId="0" applyFont="1" applyFill="1" applyBorder="1" applyAlignment="1" applyProtection="1">
      <alignment vertical="center" wrapText="1"/>
    </xf>
    <xf numFmtId="0" fontId="0" fillId="0" borderId="22" xfId="0" applyBorder="1" applyAlignment="1">
      <alignment vertical="center" wrapText="1"/>
    </xf>
    <xf numFmtId="0" fontId="7" fillId="2" borderId="0" xfId="0" applyFont="1" applyFill="1" applyBorder="1" applyAlignment="1" applyProtection="1"/>
    <xf numFmtId="0" fontId="0" fillId="0" borderId="0" xfId="0"/>
    <xf numFmtId="0" fontId="7" fillId="2" borderId="6" xfId="0" applyFont="1" applyFill="1" applyBorder="1" applyAlignment="1" applyProtection="1">
      <alignment vertical="center" wrapText="1"/>
    </xf>
    <xf numFmtId="0" fontId="7" fillId="2" borderId="16" xfId="0" applyFont="1" applyFill="1" applyBorder="1" applyAlignment="1" applyProtection="1">
      <alignment vertical="center" wrapText="1"/>
    </xf>
    <xf numFmtId="0" fontId="0" fillId="0" borderId="1" xfId="0" applyBorder="1"/>
    <xf numFmtId="0" fontId="13" fillId="2" borderId="16" xfId="0" applyFont="1" applyFill="1" applyBorder="1" applyAlignment="1" applyProtection="1">
      <alignment vertical="center"/>
    </xf>
    <xf numFmtId="0" fontId="39" fillId="0" borderId="1" xfId="0" applyFont="1" applyBorder="1" applyAlignment="1">
      <alignment vertical="center"/>
    </xf>
    <xf numFmtId="0" fontId="13" fillId="2" borderId="3" xfId="0" applyFont="1" applyFill="1" applyBorder="1" applyAlignment="1" applyProtection="1">
      <alignment vertical="top"/>
    </xf>
    <xf numFmtId="0" fontId="39" fillId="0" borderId="4" xfId="0" applyFont="1" applyBorder="1" applyAlignment="1">
      <alignment vertical="top"/>
    </xf>
    <xf numFmtId="0" fontId="7" fillId="2" borderId="11" xfId="0" applyFont="1" applyFill="1" applyBorder="1" applyAlignment="1" applyProtection="1">
      <alignment horizontal="center" vertical="center" wrapText="1"/>
    </xf>
    <xf numFmtId="0" fontId="40" fillId="0" borderId="20" xfId="0" applyFont="1" applyBorder="1"/>
    <xf numFmtId="0" fontId="40" fillId="0" borderId="10" xfId="0" applyFont="1" applyBorder="1"/>
    <xf numFmtId="0" fontId="5" fillId="2" borderId="0" xfId="0" applyFont="1" applyFill="1" applyBorder="1" applyAlignment="1" applyProtection="1">
      <alignment horizontal="left" vertical="center" wrapText="1"/>
    </xf>
    <xf numFmtId="0" fontId="5" fillId="0" borderId="0" xfId="0" applyFont="1" applyBorder="1" applyAlignment="1" applyProtection="1">
      <alignment horizontal="left" vertical="center" wrapText="1"/>
    </xf>
    <xf numFmtId="0" fontId="4" fillId="0" borderId="0" xfId="0" applyFont="1" applyAlignment="1">
      <alignment wrapText="1"/>
    </xf>
    <xf numFmtId="0" fontId="1" fillId="5" borderId="0" xfId="0" applyFont="1" applyFill="1" applyBorder="1" applyAlignment="1" applyProtection="1"/>
  </cellXfs>
  <cellStyles count="2">
    <cellStyle name="Komma" xfId="1" builtinId="3"/>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36195</xdr:colOff>
      <xdr:row>34</xdr:row>
      <xdr:rowOff>68580</xdr:rowOff>
    </xdr:from>
    <xdr:to>
      <xdr:col>12</xdr:col>
      <xdr:colOff>6915</xdr:colOff>
      <xdr:row>41</xdr:row>
      <xdr:rowOff>64320</xdr:rowOff>
    </xdr:to>
    <xdr:sp macro="" textlink="">
      <xdr:nvSpPr>
        <xdr:cNvPr id="1056" name="Rectangle 1"/>
        <xdr:cNvSpPr>
          <a:spLocks noChangeArrowheads="1"/>
        </xdr:cNvSpPr>
      </xdr:nvSpPr>
      <xdr:spPr bwMode="auto">
        <a:xfrm>
          <a:off x="5530215" y="8450580"/>
          <a:ext cx="2592000" cy="1314000"/>
        </a:xfrm>
        <a:prstGeom prst="rect">
          <a:avLst/>
        </a:prstGeom>
        <a:solidFill>
          <a:srgbClr val="CCFFCC"/>
        </a:solidFill>
        <a:ln w="9525">
          <a:solidFill>
            <a:srgbClr val="000000"/>
          </a:solidFill>
          <a:miter lim="800000"/>
          <a:headEnd/>
          <a:tailEnd/>
        </a:ln>
      </xdr:spPr>
    </xdr:sp>
    <xdr:clientData/>
  </xdr:twoCellAnchor>
  <xdr:twoCellAnchor>
    <xdr:from>
      <xdr:col>1</xdr:col>
      <xdr:colOff>57150</xdr:colOff>
      <xdr:row>0</xdr:row>
      <xdr:rowOff>161925</xdr:rowOff>
    </xdr:from>
    <xdr:to>
      <xdr:col>6</xdr:col>
      <xdr:colOff>142875</xdr:colOff>
      <xdr:row>3</xdr:row>
      <xdr:rowOff>352425</xdr:rowOff>
    </xdr:to>
    <xdr:pic>
      <xdr:nvPicPr>
        <xdr:cNvPr id="4" name="Picture 14" descr="Logo_CMYK_p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 y="161925"/>
          <a:ext cx="278320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2143125</xdr:colOff>
      <xdr:row>0</xdr:row>
      <xdr:rowOff>133350</xdr:rowOff>
    </xdr:from>
    <xdr:to>
      <xdr:col>12</xdr:col>
      <xdr:colOff>171450</xdr:colOff>
      <xdr:row>3</xdr:row>
      <xdr:rowOff>333375</xdr:rowOff>
    </xdr:to>
    <xdr:pic>
      <xdr:nvPicPr>
        <xdr:cNvPr id="5"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4465" y="133350"/>
          <a:ext cx="308038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1722120</xdr:colOff>
      <xdr:row>34</xdr:row>
      <xdr:rowOff>114300</xdr:rowOff>
    </xdr:from>
    <xdr:to>
      <xdr:col>7</xdr:col>
      <xdr:colOff>2055495</xdr:colOff>
      <xdr:row>41</xdr:row>
      <xdr:rowOff>62865</xdr:rowOff>
    </xdr:to>
    <xdr:sp macro="" textlink="">
      <xdr:nvSpPr>
        <xdr:cNvPr id="6" name="AutoShape 8"/>
        <xdr:cNvSpPr>
          <a:spLocks/>
        </xdr:cNvSpPr>
      </xdr:nvSpPr>
      <xdr:spPr bwMode="auto">
        <a:xfrm>
          <a:off x="4785360" y="8496300"/>
          <a:ext cx="333375" cy="1266825"/>
        </a:xfrm>
        <a:prstGeom prst="rightBrace">
          <a:avLst>
            <a:gd name="adj1" fmla="val 3857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71"/>
  <sheetViews>
    <sheetView showGridLines="0" tabSelected="1" workbookViewId="0">
      <selection activeCell="D115" sqref="D115"/>
    </sheetView>
  </sheetViews>
  <sheetFormatPr baseColWidth="10" defaultRowHeight="15.75"/>
  <cols>
    <col min="1" max="1" width="2.625" style="31" customWidth="1"/>
    <col min="2" max="5" width="6.25" style="31" customWidth="1"/>
    <col min="6" max="6" width="10.125" style="31" customWidth="1"/>
    <col min="7" max="7" width="2.75" style="31" customWidth="1"/>
    <col min="8" max="8" width="28.25" style="31" customWidth="1"/>
    <col min="9" max="9" width="3.75" style="31" customWidth="1"/>
    <col min="10" max="10" width="12.75" style="31"/>
    <col min="11" max="11" width="13.625" style="31" customWidth="1"/>
    <col min="12" max="12" width="8.125" style="31" customWidth="1"/>
    <col min="13" max="13" width="10.5" style="31" customWidth="1"/>
    <col min="14" max="14" width="11" style="31"/>
    <col min="15" max="16" width="11" style="153"/>
    <col min="17" max="17" width="6" customWidth="1"/>
    <col min="18" max="20" width="11" hidden="1" customWidth="1"/>
    <col min="23" max="23" width="11" style="40"/>
    <col min="24" max="24" width="18.375" style="41" customWidth="1"/>
  </cols>
  <sheetData>
    <row r="1" spans="1:16" s="31" customFormat="1" ht="15" customHeight="1">
      <c r="O1" s="153"/>
      <c r="P1" s="213"/>
    </row>
    <row r="2" spans="1:16" s="31" customFormat="1" ht="15" customHeight="1">
      <c r="O2" s="153"/>
      <c r="P2" s="213"/>
    </row>
    <row r="3" spans="1:16" s="31" customFormat="1" ht="15" customHeight="1">
      <c r="O3" s="153"/>
      <c r="P3" s="213"/>
    </row>
    <row r="4" spans="1:16" s="31" customFormat="1" ht="28.9" customHeight="1">
      <c r="O4" s="153"/>
      <c r="P4" s="213"/>
    </row>
    <row r="5" spans="1:16" s="31" customFormat="1" ht="18" customHeight="1">
      <c r="O5" s="153"/>
      <c r="P5" s="213"/>
    </row>
    <row r="6" spans="1:16" s="31" customFormat="1" ht="16.5">
      <c r="A6" s="42"/>
      <c r="B6" s="174" t="s">
        <v>81</v>
      </c>
      <c r="C6" s="3"/>
      <c r="D6" s="3"/>
      <c r="E6" s="3"/>
      <c r="F6" s="3"/>
      <c r="G6" s="3"/>
      <c r="H6" s="3"/>
      <c r="I6" s="3"/>
      <c r="J6" s="30"/>
      <c r="K6" s="30"/>
      <c r="L6" s="43" t="s">
        <v>128</v>
      </c>
      <c r="M6" s="31" t="str">
        <f>" "</f>
        <v xml:space="preserve"> </v>
      </c>
      <c r="O6" s="151" t="s">
        <v>73</v>
      </c>
      <c r="P6" s="207" t="s">
        <v>74</v>
      </c>
    </row>
    <row r="7" spans="1:16" s="31" customFormat="1" ht="18">
      <c r="A7" s="175"/>
      <c r="B7" s="48" t="s">
        <v>101</v>
      </c>
      <c r="C7" s="3"/>
      <c r="D7" s="3"/>
      <c r="E7" s="3"/>
      <c r="F7" s="3"/>
      <c r="G7" s="3"/>
      <c r="H7" s="3"/>
      <c r="I7" s="3"/>
      <c r="J7" s="30"/>
      <c r="K7" s="176"/>
      <c r="L7" s="30"/>
      <c r="O7" s="152"/>
      <c r="P7" s="208"/>
    </row>
    <row r="8" spans="1:16" s="178" customFormat="1" ht="30" customHeight="1">
      <c r="A8" s="3"/>
      <c r="B8" s="1" t="s">
        <v>0</v>
      </c>
      <c r="C8" s="3"/>
      <c r="D8" s="3"/>
      <c r="E8" s="3"/>
      <c r="F8" s="3"/>
      <c r="G8" s="3"/>
      <c r="H8" s="177"/>
      <c r="I8" s="31"/>
      <c r="J8" s="30"/>
      <c r="K8" s="30"/>
      <c r="L8" s="30"/>
      <c r="O8" s="209">
        <v>19</v>
      </c>
      <c r="P8" s="208" t="s">
        <v>72</v>
      </c>
    </row>
    <row r="9" spans="1:16" s="31" customFormat="1" ht="21.75" customHeight="1">
      <c r="A9" s="3"/>
      <c r="B9" s="1" t="s">
        <v>76</v>
      </c>
      <c r="C9" s="3"/>
      <c r="D9" s="3"/>
      <c r="E9" s="3"/>
      <c r="F9" s="3"/>
      <c r="G9" s="3"/>
      <c r="H9" s="177"/>
      <c r="I9" s="3"/>
      <c r="J9" s="179" t="s">
        <v>109</v>
      </c>
      <c r="K9" s="180"/>
      <c r="O9" s="152">
        <v>16</v>
      </c>
      <c r="P9" s="208" t="s">
        <v>47</v>
      </c>
    </row>
    <row r="10" spans="1:16" s="31" customFormat="1" ht="13.5" customHeight="1">
      <c r="A10" s="3"/>
      <c r="B10" s="3"/>
      <c r="C10" s="3"/>
      <c r="D10" s="3"/>
      <c r="E10" s="3"/>
      <c r="F10" s="3"/>
      <c r="G10" s="3"/>
      <c r="H10" s="3"/>
      <c r="I10" s="3"/>
      <c r="J10" s="30"/>
      <c r="K10" s="30"/>
      <c r="L10" s="30"/>
      <c r="O10" s="152">
        <v>15</v>
      </c>
      <c r="P10" s="208" t="s">
        <v>48</v>
      </c>
    </row>
    <row r="11" spans="1:16" s="31" customFormat="1" ht="20.25" customHeight="1">
      <c r="A11" s="3"/>
      <c r="B11" s="3"/>
      <c r="C11" s="3" t="s">
        <v>5</v>
      </c>
      <c r="D11" s="3"/>
      <c r="E11" s="3"/>
      <c r="F11" s="3"/>
      <c r="G11" s="3"/>
      <c r="H11" s="45">
        <v>2018</v>
      </c>
      <c r="I11" s="3"/>
      <c r="J11" s="30"/>
      <c r="K11" s="30"/>
      <c r="L11" s="30"/>
      <c r="O11" s="152">
        <v>2</v>
      </c>
      <c r="P11" s="208" t="s">
        <v>49</v>
      </c>
    </row>
    <row r="12" spans="1:16" s="31" customFormat="1" ht="15">
      <c r="A12" s="3"/>
      <c r="B12" s="3"/>
      <c r="C12" s="3"/>
      <c r="D12" s="3"/>
      <c r="E12" s="3"/>
      <c r="F12" s="3"/>
      <c r="G12" s="3"/>
      <c r="H12" s="3"/>
      <c r="I12" s="3"/>
      <c r="J12" s="30"/>
      <c r="K12" s="30"/>
      <c r="L12" s="30"/>
      <c r="O12" s="152">
        <v>13</v>
      </c>
      <c r="P12" s="208" t="s">
        <v>50</v>
      </c>
    </row>
    <row r="13" spans="1:16" s="31" customFormat="1" ht="30" customHeight="1">
      <c r="A13" s="3"/>
      <c r="B13" s="3"/>
      <c r="C13" s="215" t="s">
        <v>75</v>
      </c>
      <c r="D13" s="216"/>
      <c r="E13" s="216"/>
      <c r="F13" s="217"/>
      <c r="G13" s="3"/>
      <c r="H13" s="181"/>
      <c r="I13" s="3"/>
      <c r="J13" s="46" t="str">
        <f>IF(H13="","",LOOKUP(H13,P$8:P$33,O$8:O$33))</f>
        <v/>
      </c>
      <c r="K13" s="149" t="s">
        <v>108</v>
      </c>
      <c r="L13" s="30"/>
      <c r="N13" s="150"/>
      <c r="O13" s="152">
        <v>12</v>
      </c>
      <c r="P13" s="208" t="s">
        <v>51</v>
      </c>
    </row>
    <row r="14" spans="1:16" s="31" customFormat="1" ht="15">
      <c r="A14" s="3"/>
      <c r="B14" s="3"/>
      <c r="C14" s="4"/>
      <c r="D14" s="4"/>
      <c r="E14" s="4"/>
      <c r="F14" s="3"/>
      <c r="G14" s="3"/>
      <c r="H14" s="3"/>
      <c r="I14" s="3"/>
      <c r="J14" s="30"/>
      <c r="K14" s="30"/>
      <c r="L14" s="30"/>
      <c r="O14" s="152">
        <v>10</v>
      </c>
      <c r="P14" s="208" t="s">
        <v>52</v>
      </c>
    </row>
    <row r="15" spans="1:16" s="31" customFormat="1" ht="33" customHeight="1">
      <c r="A15" s="3"/>
      <c r="B15" s="3"/>
      <c r="C15" s="215" t="s">
        <v>2</v>
      </c>
      <c r="D15" s="218"/>
      <c r="E15" s="218"/>
      <c r="F15" s="3"/>
      <c r="G15" s="3"/>
      <c r="H15" s="182"/>
      <c r="I15" s="3"/>
      <c r="J15" s="30"/>
      <c r="K15" s="30"/>
      <c r="L15" s="30"/>
      <c r="O15" s="152">
        <v>25</v>
      </c>
      <c r="P15" s="208" t="s">
        <v>53</v>
      </c>
    </row>
    <row r="16" spans="1:16" s="31" customFormat="1" ht="15">
      <c r="A16" s="3"/>
      <c r="B16" s="3"/>
      <c r="C16" s="4"/>
      <c r="D16" s="4"/>
      <c r="E16" s="4"/>
      <c r="F16" s="3"/>
      <c r="G16" s="3"/>
      <c r="H16" s="3"/>
      <c r="I16" s="3"/>
      <c r="J16" s="30"/>
      <c r="K16" s="30"/>
      <c r="L16" s="30"/>
      <c r="O16" s="152">
        <v>8</v>
      </c>
      <c r="P16" s="208" t="s">
        <v>54</v>
      </c>
    </row>
    <row r="17" spans="1:18" s="31" customFormat="1" ht="48" customHeight="1">
      <c r="A17" s="3"/>
      <c r="B17" s="3"/>
      <c r="C17" s="183" t="s">
        <v>3</v>
      </c>
      <c r="D17" s="183"/>
      <c r="E17" s="4"/>
      <c r="F17" s="3"/>
      <c r="G17" s="3"/>
      <c r="H17" s="181"/>
      <c r="I17" s="3"/>
      <c r="J17" s="30"/>
      <c r="K17" s="219" t="s">
        <v>1</v>
      </c>
      <c r="L17" s="220"/>
      <c r="O17" s="152">
        <v>18</v>
      </c>
      <c r="P17" s="208" t="s">
        <v>55</v>
      </c>
      <c r="R17" s="210"/>
    </row>
    <row r="18" spans="1:18" s="31" customFormat="1" ht="15">
      <c r="A18" s="3"/>
      <c r="B18" s="3"/>
      <c r="C18" s="4"/>
      <c r="D18" s="4"/>
      <c r="E18" s="4"/>
      <c r="F18" s="3"/>
      <c r="G18" s="3"/>
      <c r="H18" s="3"/>
      <c r="I18" s="3"/>
      <c r="J18" s="30"/>
      <c r="K18" s="184" t="s">
        <v>1</v>
      </c>
      <c r="L18" s="185" t="s">
        <v>1</v>
      </c>
      <c r="N18" s="31" t="s">
        <v>1</v>
      </c>
      <c r="O18" s="152">
        <v>26</v>
      </c>
      <c r="P18" s="208" t="s">
        <v>56</v>
      </c>
    </row>
    <row r="19" spans="1:18" s="31" customFormat="1" ht="24" customHeight="1">
      <c r="A19" s="3"/>
      <c r="B19" s="3"/>
      <c r="C19" s="183" t="s">
        <v>123</v>
      </c>
      <c r="D19" s="183"/>
      <c r="E19" s="4"/>
      <c r="F19" s="3"/>
      <c r="G19" s="3"/>
      <c r="H19" s="186"/>
      <c r="I19" s="3"/>
      <c r="J19" s="30"/>
      <c r="K19" s="187"/>
      <c r="L19" s="185" t="s">
        <v>1</v>
      </c>
      <c r="N19" s="31" t="s">
        <v>1</v>
      </c>
      <c r="O19" s="152">
        <v>3</v>
      </c>
      <c r="P19" s="208" t="s">
        <v>57</v>
      </c>
    </row>
    <row r="20" spans="1:18" s="31" customFormat="1" ht="15">
      <c r="A20" s="3"/>
      <c r="B20" s="3"/>
      <c r="C20" s="4"/>
      <c r="D20" s="4"/>
      <c r="E20" s="4"/>
      <c r="F20" s="3"/>
      <c r="G20" s="3"/>
      <c r="H20" s="3"/>
      <c r="I20" s="3"/>
      <c r="J20" s="30"/>
      <c r="K20" s="188"/>
      <c r="L20" s="185" t="s">
        <v>1</v>
      </c>
      <c r="N20" s="31" t="s">
        <v>1</v>
      </c>
      <c r="O20" s="152">
        <v>24</v>
      </c>
      <c r="P20" s="208" t="s">
        <v>58</v>
      </c>
    </row>
    <row r="21" spans="1:18" s="31" customFormat="1" ht="24" customHeight="1">
      <c r="A21" s="3"/>
      <c r="B21" s="3"/>
      <c r="C21" s="183" t="s">
        <v>124</v>
      </c>
      <c r="D21" s="183"/>
      <c r="E21" s="4"/>
      <c r="F21" s="3"/>
      <c r="G21" s="3"/>
      <c r="H21" s="186"/>
      <c r="I21" s="3"/>
      <c r="J21" s="30"/>
      <c r="K21" s="187"/>
      <c r="L21" s="189" t="s">
        <v>1</v>
      </c>
      <c r="N21" s="31" t="s">
        <v>1</v>
      </c>
      <c r="O21" s="152">
        <v>7</v>
      </c>
      <c r="P21" s="208" t="s">
        <v>59</v>
      </c>
    </row>
    <row r="22" spans="1:18" s="31" customFormat="1" ht="15">
      <c r="A22" s="3"/>
      <c r="B22" s="3"/>
      <c r="C22" s="4"/>
      <c r="D22" s="4"/>
      <c r="E22" s="4"/>
      <c r="F22" s="3"/>
      <c r="G22" s="3"/>
      <c r="H22" s="3"/>
      <c r="I22" s="3"/>
      <c r="J22" s="30"/>
      <c r="K22" s="187"/>
      <c r="L22" s="189"/>
      <c r="O22" s="152">
        <v>6</v>
      </c>
      <c r="P22" s="208" t="s">
        <v>60</v>
      </c>
    </row>
    <row r="23" spans="1:18" s="31" customFormat="1" ht="18.75" customHeight="1">
      <c r="A23" s="3"/>
      <c r="B23" s="3"/>
      <c r="C23" s="183" t="s">
        <v>4</v>
      </c>
      <c r="D23" s="183"/>
      <c r="E23" s="4"/>
      <c r="F23" s="3"/>
      <c r="G23" s="3"/>
      <c r="H23" s="186"/>
      <c r="I23" s="3"/>
      <c r="J23" s="30"/>
      <c r="K23" s="30"/>
      <c r="L23" s="30"/>
      <c r="O23" s="152">
        <v>17</v>
      </c>
      <c r="P23" s="208" t="s">
        <v>61</v>
      </c>
    </row>
    <row r="24" spans="1:18" s="31" customFormat="1" ht="15">
      <c r="A24" s="3"/>
      <c r="B24" s="3"/>
      <c r="C24" s="3"/>
      <c r="D24" s="3"/>
      <c r="E24" s="3"/>
      <c r="F24" s="3"/>
      <c r="G24" s="3"/>
      <c r="H24" s="24"/>
      <c r="I24" s="3"/>
      <c r="J24" s="30"/>
      <c r="K24" s="30"/>
      <c r="L24" s="30"/>
      <c r="O24" s="211">
        <v>14</v>
      </c>
      <c r="P24" s="211" t="s">
        <v>62</v>
      </c>
    </row>
    <row r="25" spans="1:18" s="31" customFormat="1" ht="15">
      <c r="A25" s="3"/>
      <c r="B25" s="3"/>
      <c r="C25" s="3"/>
      <c r="D25" s="3"/>
      <c r="E25" s="3"/>
      <c r="F25" s="3"/>
      <c r="G25" s="3"/>
      <c r="H25" s="24"/>
      <c r="I25" s="3"/>
      <c r="J25" s="30"/>
      <c r="K25" s="30"/>
      <c r="L25" s="30"/>
      <c r="O25" s="211">
        <v>11</v>
      </c>
      <c r="P25" s="211" t="s">
        <v>63</v>
      </c>
    </row>
    <row r="26" spans="1:18" s="31" customFormat="1" ht="15" customHeight="1">
      <c r="A26" s="3"/>
      <c r="B26" s="10"/>
      <c r="C26" s="3"/>
      <c r="D26" s="190"/>
      <c r="E26" s="190"/>
      <c r="F26" s="190"/>
      <c r="G26" s="3"/>
      <c r="H26" s="30"/>
      <c r="I26" s="32"/>
      <c r="J26" s="30"/>
      <c r="K26" s="30"/>
      <c r="L26" s="30"/>
      <c r="O26" s="211">
        <v>5</v>
      </c>
      <c r="P26" s="211" t="s">
        <v>64</v>
      </c>
    </row>
    <row r="27" spans="1:18" s="31" customFormat="1" ht="29.25" customHeight="1">
      <c r="A27" s="3"/>
      <c r="B27" s="89" t="s">
        <v>43</v>
      </c>
      <c r="C27" s="3"/>
      <c r="D27" s="3"/>
      <c r="E27" s="3"/>
      <c r="F27" s="3"/>
      <c r="G27" s="3"/>
      <c r="H27" s="30"/>
      <c r="I27" s="33"/>
      <c r="J27" s="30"/>
      <c r="K27" s="30"/>
      <c r="L27" s="30"/>
      <c r="O27" s="211">
        <v>20</v>
      </c>
      <c r="P27" s="211" t="s">
        <v>65</v>
      </c>
    </row>
    <row r="28" spans="1:18" s="31" customFormat="1" ht="23.25" customHeight="1">
      <c r="A28" s="3"/>
      <c r="B28" s="191" t="s">
        <v>129</v>
      </c>
      <c r="C28" s="3"/>
      <c r="D28" s="3"/>
      <c r="E28" s="3"/>
      <c r="F28" s="3"/>
      <c r="G28" s="3"/>
      <c r="H28" s="30"/>
      <c r="I28" s="192"/>
      <c r="J28" s="173"/>
      <c r="K28" s="173"/>
      <c r="L28" s="30"/>
      <c r="O28" s="211">
        <v>21</v>
      </c>
      <c r="P28" s="211" t="s">
        <v>66</v>
      </c>
    </row>
    <row r="29" spans="1:18" s="31" customFormat="1" ht="7.5" customHeight="1">
      <c r="A29" s="3"/>
      <c r="B29" s="193"/>
      <c r="C29" s="3"/>
      <c r="D29" s="3"/>
      <c r="E29" s="3"/>
      <c r="F29" s="3"/>
      <c r="G29" s="3"/>
      <c r="H29" s="30"/>
      <c r="I29" s="3"/>
      <c r="J29" s="32"/>
      <c r="K29" s="30"/>
      <c r="L29" s="30"/>
      <c r="O29" s="211">
        <v>4</v>
      </c>
      <c r="P29" s="211" t="s">
        <v>67</v>
      </c>
    </row>
    <row r="30" spans="1:18" s="31" customFormat="1" ht="24" customHeight="1">
      <c r="A30" s="3"/>
      <c r="B30" s="193" t="s">
        <v>125</v>
      </c>
      <c r="C30" s="4"/>
      <c r="D30" s="3"/>
      <c r="E30" s="3"/>
      <c r="F30" s="3"/>
      <c r="G30" s="3"/>
      <c r="H30" s="30"/>
      <c r="I30" s="221"/>
      <c r="J30" s="222"/>
      <c r="K30" s="194"/>
      <c r="L30" s="30"/>
      <c r="O30" s="211">
        <v>22</v>
      </c>
      <c r="P30" s="211" t="s">
        <v>68</v>
      </c>
    </row>
    <row r="31" spans="1:18" s="31" customFormat="1" ht="9.75" customHeight="1">
      <c r="A31" s="3"/>
      <c r="B31" s="195"/>
      <c r="C31" s="3"/>
      <c r="D31" s="3"/>
      <c r="E31" s="3"/>
      <c r="F31" s="3"/>
      <c r="G31" s="3"/>
      <c r="H31" s="30"/>
      <c r="I31" s="3"/>
      <c r="J31" s="32"/>
      <c r="L31" s="30"/>
      <c r="O31" s="211">
        <v>23</v>
      </c>
      <c r="P31" s="211" t="s">
        <v>69</v>
      </c>
    </row>
    <row r="32" spans="1:18" s="31" customFormat="1" ht="16.5" customHeight="1">
      <c r="A32" s="3"/>
      <c r="B32" s="196" t="s">
        <v>122</v>
      </c>
      <c r="C32" s="3"/>
      <c r="D32" s="3"/>
      <c r="E32" s="3"/>
      <c r="F32" s="3"/>
      <c r="G32" s="3"/>
      <c r="H32" s="30"/>
      <c r="I32" s="197"/>
      <c r="J32" s="194"/>
      <c r="K32" s="198"/>
      <c r="L32" s="30"/>
      <c r="O32" s="211">
        <v>9</v>
      </c>
      <c r="P32" s="211" t="s">
        <v>70</v>
      </c>
    </row>
    <row r="33" spans="1:16" s="31" customFormat="1" ht="13.5" customHeight="1">
      <c r="A33" s="3"/>
      <c r="B33" s="196" t="s">
        <v>121</v>
      </c>
      <c r="C33" s="3"/>
      <c r="D33" s="3"/>
      <c r="E33" s="3"/>
      <c r="F33" s="3"/>
      <c r="G33" s="3"/>
      <c r="H33" s="30"/>
      <c r="I33" s="199"/>
      <c r="J33" s="199"/>
      <c r="K33" s="30"/>
      <c r="L33" s="30"/>
      <c r="O33" s="211">
        <v>1</v>
      </c>
      <c r="P33" s="211" t="s">
        <v>71</v>
      </c>
    </row>
    <row r="34" spans="1:16" s="31" customFormat="1" ht="15" customHeight="1">
      <c r="A34" s="3"/>
      <c r="B34" s="200"/>
      <c r="C34" s="24"/>
      <c r="D34" s="200"/>
      <c r="E34" s="3"/>
      <c r="F34" s="3"/>
      <c r="G34" s="3"/>
      <c r="H34" s="201"/>
      <c r="I34" s="199"/>
      <c r="J34" s="4" t="s">
        <v>44</v>
      </c>
      <c r="K34" s="30"/>
      <c r="L34" s="30"/>
      <c r="O34" s="211"/>
      <c r="P34" s="211"/>
    </row>
    <row r="35" spans="1:16" s="31" customFormat="1" ht="17.25" customHeight="1">
      <c r="A35" s="3"/>
      <c r="B35" s="30"/>
      <c r="C35" s="3"/>
      <c r="D35" s="3"/>
      <c r="E35" s="3"/>
      <c r="F35" s="3"/>
      <c r="G35" s="3"/>
      <c r="H35" s="30"/>
      <c r="I35" s="4"/>
      <c r="J35" s="4"/>
      <c r="K35" s="30"/>
      <c r="L35" s="30"/>
      <c r="O35" s="211"/>
      <c r="P35" s="211"/>
    </row>
    <row r="36" spans="1:16" s="31" customFormat="1" ht="15">
      <c r="A36" s="3"/>
      <c r="B36" s="107"/>
      <c r="C36" s="3"/>
      <c r="D36" s="3"/>
      <c r="E36" s="3"/>
      <c r="F36" s="3"/>
      <c r="G36" s="3"/>
      <c r="H36" s="30"/>
      <c r="I36" s="4"/>
      <c r="J36" s="30"/>
      <c r="K36" s="30"/>
      <c r="L36" s="30"/>
      <c r="O36" s="211"/>
      <c r="P36" s="211"/>
    </row>
    <row r="37" spans="1:16" s="31" customFormat="1" ht="14.25" customHeight="1">
      <c r="A37" s="3"/>
      <c r="B37" s="202"/>
      <c r="C37" s="3"/>
      <c r="D37" s="3"/>
      <c r="E37" s="3"/>
      <c r="F37" s="3"/>
      <c r="G37" s="3"/>
      <c r="H37" s="30"/>
      <c r="I37" s="3"/>
      <c r="J37" s="30"/>
      <c r="K37" s="30"/>
      <c r="L37" s="30"/>
      <c r="O37" s="211"/>
      <c r="P37" s="211"/>
    </row>
    <row r="38" spans="1:16" s="31" customFormat="1" ht="12" customHeight="1">
      <c r="A38" s="3"/>
      <c r="B38" s="107" t="s">
        <v>126</v>
      </c>
      <c r="C38" s="3"/>
      <c r="D38" s="3"/>
      <c r="E38" s="3"/>
      <c r="F38" s="3"/>
      <c r="G38" s="3"/>
      <c r="H38" s="30"/>
      <c r="I38" s="3"/>
      <c r="K38" s="30"/>
      <c r="L38" s="30"/>
      <c r="O38" s="211"/>
      <c r="P38" s="211"/>
    </row>
    <row r="39" spans="1:16" s="31" customFormat="1" ht="7.5" customHeight="1">
      <c r="A39" s="3"/>
      <c r="B39" s="34"/>
      <c r="C39" s="3"/>
      <c r="D39" s="3"/>
      <c r="E39" s="3"/>
      <c r="F39" s="3"/>
      <c r="G39" s="3"/>
      <c r="H39" s="30"/>
      <c r="I39" s="3"/>
      <c r="K39" s="30"/>
      <c r="L39" s="30"/>
      <c r="O39" s="211"/>
      <c r="P39" s="211"/>
    </row>
    <row r="40" spans="1:16" s="31" customFormat="1" ht="24" customHeight="1">
      <c r="A40" s="3"/>
      <c r="B40" s="203" t="s">
        <v>130</v>
      </c>
      <c r="C40" s="3"/>
      <c r="D40" s="3"/>
      <c r="E40" s="3"/>
      <c r="F40" s="30"/>
      <c r="G40" s="3"/>
      <c r="H40" s="30"/>
      <c r="K40" s="30"/>
      <c r="L40" s="30"/>
      <c r="O40" s="211"/>
      <c r="P40" s="211"/>
    </row>
    <row r="41" spans="1:16" s="31" customFormat="1" ht="15">
      <c r="A41" s="30"/>
      <c r="B41" s="10"/>
      <c r="C41" s="3"/>
      <c r="D41" s="3"/>
      <c r="E41" s="3"/>
      <c r="F41" s="30"/>
      <c r="G41" s="30"/>
      <c r="H41" s="30"/>
      <c r="K41" s="30"/>
      <c r="L41" s="30"/>
      <c r="M41" s="30"/>
      <c r="O41" s="211"/>
      <c r="P41" s="211"/>
    </row>
    <row r="42" spans="1:16" s="31" customFormat="1" ht="15">
      <c r="A42" s="30"/>
      <c r="C42" s="30"/>
      <c r="D42" s="30"/>
      <c r="E42" s="30"/>
      <c r="F42" s="30"/>
      <c r="G42" s="30"/>
      <c r="H42" s="30"/>
      <c r="K42" s="30"/>
      <c r="L42" s="30"/>
      <c r="O42" s="211"/>
      <c r="P42" s="211"/>
    </row>
    <row r="43" spans="1:16" s="31" customFormat="1" ht="10.15" customHeight="1">
      <c r="A43" s="35"/>
      <c r="B43" s="30"/>
      <c r="C43" s="30"/>
      <c r="D43" s="30"/>
      <c r="E43" s="30"/>
      <c r="F43" s="30"/>
      <c r="G43" s="30"/>
      <c r="H43" s="30"/>
      <c r="K43" s="30"/>
      <c r="L43" s="30"/>
      <c r="O43" s="211"/>
      <c r="P43" s="211"/>
    </row>
    <row r="44" spans="1:16" s="31" customFormat="1">
      <c r="A44" s="30"/>
      <c r="B44" s="214" t="str">
        <f>"jusqu'au 30 juin " &amp;H11+1</f>
        <v>jusqu'au 30 juin 2019</v>
      </c>
      <c r="C44" s="30"/>
      <c r="D44" s="30"/>
      <c r="E44" s="30"/>
      <c r="F44" s="30"/>
      <c r="G44" s="30"/>
      <c r="H44" s="30"/>
      <c r="I44" s="30"/>
      <c r="J44" s="30"/>
      <c r="K44" s="30"/>
      <c r="L44" s="30"/>
      <c r="O44" s="211"/>
      <c r="P44" s="211"/>
    </row>
    <row r="45" spans="1:16" s="31" customFormat="1" ht="10.5" customHeight="1">
      <c r="A45" s="30"/>
      <c r="B45" s="30"/>
      <c r="C45" s="30"/>
      <c r="D45" s="30"/>
      <c r="E45" s="30"/>
      <c r="F45" s="30"/>
      <c r="G45" s="30"/>
      <c r="H45" s="30"/>
      <c r="I45" s="30"/>
      <c r="J45" s="30"/>
      <c r="K45" s="30"/>
      <c r="L45" s="30"/>
      <c r="O45" s="211"/>
      <c r="P45" s="211"/>
    </row>
    <row r="46" spans="1:16" s="31" customFormat="1" ht="10.15" customHeight="1">
      <c r="A46" s="30"/>
      <c r="B46" s="30"/>
      <c r="C46" s="30"/>
      <c r="D46" s="30"/>
      <c r="E46" s="30"/>
      <c r="F46" s="30"/>
      <c r="G46" s="30"/>
      <c r="H46" s="30"/>
      <c r="I46" s="30"/>
      <c r="J46" s="30"/>
      <c r="K46" s="30"/>
      <c r="L46" s="30"/>
      <c r="O46" s="211"/>
      <c r="P46" s="211"/>
    </row>
    <row r="47" spans="1:16" s="31" customFormat="1" ht="15">
      <c r="A47" s="30"/>
      <c r="B47" s="30"/>
      <c r="C47" s="30"/>
      <c r="D47" s="30"/>
      <c r="E47" s="30"/>
      <c r="F47" s="30"/>
      <c r="G47" s="30"/>
      <c r="H47" s="30"/>
      <c r="I47" s="30"/>
      <c r="J47" s="30"/>
      <c r="K47" s="30"/>
      <c r="L47" s="30"/>
      <c r="O47" s="211"/>
      <c r="P47" s="211"/>
    </row>
    <row r="48" spans="1:16" s="31" customFormat="1" ht="15">
      <c r="A48" s="30"/>
      <c r="B48" s="36"/>
      <c r="C48" s="30"/>
      <c r="D48" s="33" t="s">
        <v>110</v>
      </c>
      <c r="E48" s="30"/>
      <c r="F48" s="30"/>
      <c r="G48" s="30"/>
      <c r="H48" s="30"/>
      <c r="I48" s="30"/>
      <c r="J48" s="204"/>
      <c r="K48" s="30"/>
      <c r="L48" s="30"/>
      <c r="O48" s="211"/>
      <c r="P48" s="211"/>
    </row>
    <row r="49" spans="1:16" s="31" customFormat="1" ht="7.5" customHeight="1">
      <c r="A49" s="30"/>
      <c r="C49" s="30"/>
      <c r="D49" s="33"/>
      <c r="E49" s="30"/>
      <c r="F49" s="30"/>
      <c r="G49" s="30"/>
      <c r="H49" s="30"/>
      <c r="I49" s="30"/>
      <c r="J49" s="30"/>
      <c r="K49" s="30"/>
      <c r="L49" s="30"/>
      <c r="O49" s="212"/>
      <c r="P49" s="212"/>
    </row>
    <row r="50" spans="1:16" s="31" customFormat="1" ht="15">
      <c r="A50" s="30"/>
      <c r="B50" s="47"/>
      <c r="C50" s="30"/>
      <c r="D50" s="33" t="s">
        <v>111</v>
      </c>
      <c r="E50" s="30"/>
      <c r="F50" s="30"/>
      <c r="G50" s="30"/>
      <c r="H50" s="30"/>
      <c r="I50" s="30"/>
      <c r="J50" s="30"/>
      <c r="K50" s="30"/>
      <c r="L50" s="30"/>
      <c r="O50" s="212"/>
      <c r="P50" s="212"/>
    </row>
    <row r="51" spans="1:16" s="31" customFormat="1" ht="6.75" customHeight="1">
      <c r="A51" s="30"/>
      <c r="C51" s="30"/>
      <c r="D51" s="33"/>
      <c r="E51" s="30"/>
      <c r="F51" s="30"/>
      <c r="G51" s="30"/>
      <c r="H51" s="30"/>
      <c r="I51" s="30"/>
      <c r="J51" s="30"/>
      <c r="K51" s="30"/>
      <c r="L51" s="30"/>
      <c r="O51" s="212"/>
      <c r="P51" s="212"/>
    </row>
    <row r="52" spans="1:16" s="31" customFormat="1" ht="15">
      <c r="A52" s="30"/>
      <c r="B52" s="37"/>
      <c r="C52" s="30"/>
      <c r="D52" s="33" t="s">
        <v>112</v>
      </c>
      <c r="E52" s="30"/>
      <c r="F52" s="30"/>
      <c r="G52" s="30"/>
      <c r="H52" s="30"/>
      <c r="I52" s="30"/>
      <c r="J52" s="30"/>
      <c r="K52" s="30"/>
      <c r="L52" s="30"/>
      <c r="O52" s="212"/>
      <c r="P52" s="212"/>
    </row>
    <row r="53" spans="1:16" s="31" customFormat="1" ht="15">
      <c r="A53" s="30"/>
      <c r="B53" s="30"/>
      <c r="C53" s="30"/>
      <c r="D53" s="30"/>
      <c r="E53" s="30"/>
      <c r="F53" s="30"/>
      <c r="G53" s="30"/>
      <c r="H53" s="30"/>
      <c r="I53" s="30"/>
      <c r="J53" s="30"/>
      <c r="K53" s="30"/>
      <c r="L53" s="30"/>
      <c r="O53" s="212"/>
      <c r="P53" s="212"/>
    </row>
    <row r="54" spans="1:16" s="31" customFormat="1" ht="15">
      <c r="A54" s="30"/>
      <c r="B54" s="38" t="s">
        <v>45</v>
      </c>
      <c r="C54" s="30"/>
      <c r="D54" s="30"/>
      <c r="E54" s="30"/>
      <c r="F54" s="30"/>
      <c r="G54" s="30"/>
      <c r="H54" s="30"/>
      <c r="I54" s="30"/>
      <c r="J54" s="30"/>
      <c r="K54" s="30"/>
      <c r="L54" s="30"/>
      <c r="O54" s="212"/>
      <c r="P54" s="212"/>
    </row>
    <row r="55" spans="1:16" s="31" customFormat="1" ht="15">
      <c r="A55" s="30"/>
      <c r="B55" s="38" t="s">
        <v>46</v>
      </c>
      <c r="C55" s="30"/>
      <c r="D55" s="30"/>
      <c r="E55" s="30"/>
      <c r="F55" s="30"/>
      <c r="G55" s="30"/>
      <c r="H55" s="30"/>
      <c r="I55" s="30"/>
      <c r="J55" s="30"/>
      <c r="K55" s="30"/>
      <c r="L55" s="30"/>
      <c r="O55" s="212"/>
      <c r="P55" s="212"/>
    </row>
    <row r="56" spans="1:16" s="31" customFormat="1" ht="15">
      <c r="A56" s="30"/>
      <c r="B56" s="205"/>
      <c r="C56" s="30"/>
      <c r="D56" s="30"/>
      <c r="E56" s="30"/>
      <c r="F56" s="30"/>
      <c r="G56" s="30"/>
      <c r="H56" s="30"/>
      <c r="I56" s="30"/>
      <c r="J56" s="30"/>
      <c r="K56" s="30"/>
      <c r="L56" s="30"/>
      <c r="O56" s="212"/>
      <c r="P56" s="212"/>
    </row>
    <row r="57" spans="1:16" s="31" customFormat="1" ht="15">
      <c r="A57" s="30"/>
      <c r="B57" s="32" t="s">
        <v>106</v>
      </c>
      <c r="C57" s="30"/>
      <c r="D57" s="30"/>
      <c r="E57" s="30"/>
      <c r="F57" s="30"/>
      <c r="G57" s="30"/>
      <c r="H57" s="30"/>
      <c r="I57" s="30"/>
      <c r="J57" s="30"/>
      <c r="K57" s="30"/>
      <c r="L57" s="206"/>
      <c r="O57" s="153"/>
      <c r="P57" s="213"/>
    </row>
    <row r="58" spans="1:16">
      <c r="A58" s="30"/>
      <c r="B58" s="30"/>
      <c r="C58" s="30"/>
      <c r="D58" s="30"/>
      <c r="E58" s="30"/>
      <c r="F58" s="30"/>
      <c r="G58" s="30"/>
      <c r="H58" s="30"/>
      <c r="I58" s="30"/>
      <c r="J58" s="30"/>
      <c r="K58" s="30"/>
      <c r="L58" s="30"/>
    </row>
    <row r="59" spans="1:16">
      <c r="A59" s="30"/>
      <c r="B59" s="38"/>
      <c r="C59" s="30"/>
      <c r="D59" s="30"/>
      <c r="E59" s="30"/>
      <c r="F59" s="30"/>
      <c r="G59" s="30"/>
      <c r="H59" s="30"/>
      <c r="I59" s="30"/>
      <c r="J59" s="30"/>
      <c r="K59" s="30"/>
      <c r="L59" s="30"/>
    </row>
    <row r="60" spans="1:16">
      <c r="A60" s="30"/>
      <c r="B60" s="38"/>
      <c r="C60" s="30"/>
      <c r="D60" s="30"/>
      <c r="E60" s="30"/>
      <c r="F60" s="30"/>
      <c r="G60" s="30"/>
      <c r="H60" s="30"/>
      <c r="I60" s="30"/>
      <c r="J60" s="30"/>
      <c r="K60" s="30"/>
      <c r="L60" s="30"/>
    </row>
    <row r="61" spans="1:16">
      <c r="A61" s="30"/>
      <c r="B61" s="205"/>
      <c r="C61" s="30"/>
      <c r="D61" s="30"/>
      <c r="E61" s="30"/>
      <c r="F61" s="30"/>
      <c r="G61" s="30"/>
      <c r="H61" s="30"/>
      <c r="I61" s="30"/>
      <c r="J61" s="30"/>
      <c r="K61" s="30"/>
      <c r="L61" s="30"/>
    </row>
    <row r="62" spans="1:16">
      <c r="A62" s="30"/>
      <c r="B62" s="32"/>
      <c r="C62" s="30"/>
      <c r="D62" s="30"/>
      <c r="E62" s="30"/>
      <c r="F62" s="30"/>
      <c r="G62" s="30"/>
      <c r="H62" s="30"/>
      <c r="I62" s="30"/>
      <c r="J62" s="30"/>
      <c r="K62" s="30"/>
      <c r="L62" s="206"/>
    </row>
    <row r="64" spans="1:16">
      <c r="B64" s="39"/>
    </row>
    <row r="71" spans="12:12">
      <c r="L71" s="44"/>
    </row>
  </sheetData>
  <sheetProtection algorithmName="SHA-512" hashValue="jnifAMai4L11655Rc9NPvjIX3NXhRLNXH9nWNfKxu0OXdzsdGYC2bsHZug55qVt5uiGhvycFznL2cRHRLAq/ow==" saltValue="ZoE7szKpWZQzvLBw2F1MzQ==" spinCount="100000" sheet="1" objects="1" scenarios="1"/>
  <mergeCells count="4">
    <mergeCell ref="C13:F13"/>
    <mergeCell ref="C15:E15"/>
    <mergeCell ref="K17:L17"/>
    <mergeCell ref="I30:J30"/>
  </mergeCells>
  <dataValidations count="7">
    <dataValidation type="list" allowBlank="1" showInputMessage="1" showErrorMessage="1" sqref="H13">
      <formula1>$P$8:$P$55</formula1>
    </dataValidation>
    <dataValidation type="list" showInputMessage="1" showErrorMessage="1" sqref="X43:X65541 X14:X37 X6:X11">
      <formula1>" $X$7:$X$31"</formula1>
    </dataValidation>
    <dataValidation type="list" allowBlank="1" showInputMessage="1" showErrorMessage="1" sqref="X38:X42 AA22:AA23">
      <formula1>$X$12:$X$38</formula1>
    </dataValidation>
    <dataValidation type="textLength" allowBlank="1" showInputMessage="1" showErrorMessage="1" sqref="W12:W37">
      <formula1>1</formula1>
      <formula2>2</formula2>
    </dataValidation>
    <dataValidation type="list" showInputMessage="1" showErrorMessage="1" sqref="X12:X13">
      <formula1>$X$12:$X$38</formula1>
    </dataValidation>
    <dataValidation type="list" allowBlank="1" showInputMessage="1" showErrorMessage="1" sqref="Z12 V14">
      <formula1>$Z$12:$Z$38</formula1>
    </dataValidation>
    <dataValidation type="date" allowBlank="1" showInputMessage="1" showErrorMessage="1" sqref="K9">
      <formula1>43434</formula1>
      <formula2>43830</formula2>
    </dataValidation>
  </dataValidations>
  <pageMargins left="0.59055118110236227" right="0.59055118110236227" top="0.39370078740157483" bottom="0.51181102362204722" header="0.31496062992125984" footer="0.31496062992125984"/>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Q34"/>
  <sheetViews>
    <sheetView showGridLines="0" workbookViewId="0">
      <selection activeCell="F118" sqref="F118"/>
    </sheetView>
  </sheetViews>
  <sheetFormatPr baseColWidth="10" defaultRowHeight="14.25"/>
  <cols>
    <col min="1" max="1" width="0.875" customWidth="1"/>
    <col min="2" max="2" width="6.625" customWidth="1"/>
    <col min="3" max="3" width="9.375" customWidth="1"/>
    <col min="4" max="4" width="4.875" customWidth="1"/>
    <col min="5" max="5" width="2.875" customWidth="1"/>
    <col min="6" max="7" width="14.375" customWidth="1"/>
    <col min="8" max="8" width="15.5" customWidth="1"/>
    <col min="9" max="9" width="18.875" customWidth="1"/>
    <col min="11" max="14" width="11" style="154"/>
    <col min="15" max="15" width="1.875" style="154" customWidth="1"/>
    <col min="16" max="17" width="11" style="154"/>
  </cols>
  <sheetData>
    <row r="1" spans="1:17" ht="18">
      <c r="A1" s="4"/>
      <c r="B1" s="226" t="s">
        <v>6</v>
      </c>
      <c r="C1" s="217"/>
      <c r="D1" s="217"/>
      <c r="E1" s="217"/>
      <c r="F1" s="217"/>
      <c r="G1" s="217"/>
      <c r="H1" s="5" t="s">
        <v>7</v>
      </c>
      <c r="I1" s="103">
        <v>2</v>
      </c>
    </row>
    <row r="2" spans="1:17" s="111" customFormat="1" ht="15" customHeight="1">
      <c r="A2" s="4"/>
      <c r="B2" s="109"/>
      <c r="C2" s="110"/>
      <c r="D2" s="110"/>
      <c r="E2" s="110"/>
      <c r="F2" s="110"/>
      <c r="G2" s="110"/>
      <c r="H2" s="5"/>
      <c r="I2" s="103"/>
      <c r="K2" s="154"/>
      <c r="L2" s="154"/>
      <c r="M2" s="154"/>
      <c r="N2" s="154"/>
      <c r="O2" s="154"/>
      <c r="P2" s="154"/>
      <c r="Q2" s="154"/>
    </row>
    <row r="3" spans="1:17" ht="15" customHeight="1">
      <c r="A3" s="4"/>
      <c r="B3" s="3"/>
      <c r="C3" s="10"/>
      <c r="D3" s="3"/>
      <c r="E3" s="3"/>
      <c r="F3" s="3"/>
      <c r="G3" s="3"/>
      <c r="H3" s="6"/>
      <c r="I3" s="58"/>
    </row>
    <row r="4" spans="1:17" ht="15">
      <c r="A4" s="4"/>
      <c r="B4" s="10" t="s">
        <v>78</v>
      </c>
      <c r="C4" s="59"/>
      <c r="D4" s="3"/>
      <c r="E4" s="3"/>
      <c r="F4" s="3"/>
      <c r="G4" s="3"/>
      <c r="H4" s="6"/>
      <c r="I4" s="55"/>
    </row>
    <row r="5" spans="1:17" ht="15">
      <c r="A5" s="3"/>
      <c r="B5" s="4" t="s">
        <v>83</v>
      </c>
      <c r="C5" s="59"/>
      <c r="D5" s="3"/>
      <c r="E5" s="3"/>
      <c r="F5" s="3"/>
      <c r="G5" s="3"/>
      <c r="H5" s="3"/>
      <c r="I5" s="58"/>
    </row>
    <row r="6" spans="1:17" ht="15.75">
      <c r="A6" s="3"/>
      <c r="B6" s="1"/>
      <c r="C6" s="59"/>
      <c r="D6" s="3"/>
      <c r="E6" s="3"/>
      <c r="F6" s="3"/>
      <c r="G6" s="3"/>
      <c r="H6" s="3"/>
      <c r="I6" s="58"/>
    </row>
    <row r="7" spans="1:17" ht="15.75">
      <c r="A7" s="3"/>
      <c r="B7" s="233" t="str">
        <f>"Canton:  "&amp;'1'!H13</f>
        <v xml:space="preserve">Canton:  </v>
      </c>
      <c r="C7" s="234"/>
      <c r="D7" s="137"/>
      <c r="E7" s="3"/>
      <c r="F7" s="140" t="str">
        <f>"Année: "&amp;'1'!H11</f>
        <v>Année: 2018</v>
      </c>
      <c r="G7" s="3"/>
      <c r="H7" s="3"/>
      <c r="I7" s="58"/>
    </row>
    <row r="8" spans="1:17" ht="15.75">
      <c r="A8" s="3"/>
      <c r="B8" s="1"/>
      <c r="C8" s="59"/>
      <c r="D8" s="3"/>
      <c r="E8" s="3"/>
      <c r="F8" s="3"/>
      <c r="G8" s="3"/>
      <c r="H8" s="3"/>
      <c r="I8" s="58"/>
    </row>
    <row r="9" spans="1:17" s="92" customFormat="1" ht="18" customHeight="1">
      <c r="A9" s="2"/>
      <c r="B9" s="89" t="s">
        <v>82</v>
      </c>
      <c r="C9" s="90"/>
      <c r="D9" s="2"/>
      <c r="E9" s="2"/>
      <c r="F9" s="2"/>
      <c r="G9" s="2"/>
      <c r="H9" s="2"/>
      <c r="I9" s="91"/>
      <c r="K9" s="155"/>
      <c r="L9" s="155"/>
      <c r="M9" s="155"/>
      <c r="N9" s="155"/>
      <c r="O9" s="155"/>
      <c r="P9" s="155"/>
      <c r="Q9" s="155"/>
    </row>
    <row r="10" spans="1:17" ht="60" customHeight="1">
      <c r="A10" s="2"/>
      <c r="B10" s="83" t="s">
        <v>8</v>
      </c>
      <c r="C10" s="84"/>
      <c r="D10" s="85"/>
      <c r="E10" s="86"/>
      <c r="F10" s="87" t="s">
        <v>7</v>
      </c>
      <c r="G10" s="88" t="s">
        <v>77</v>
      </c>
      <c r="H10" s="87" t="s">
        <v>10</v>
      </c>
      <c r="I10" s="88" t="s">
        <v>84</v>
      </c>
      <c r="K10" s="156" t="s">
        <v>85</v>
      </c>
      <c r="L10" s="156"/>
      <c r="M10" s="156" t="s">
        <v>85</v>
      </c>
      <c r="N10" s="156"/>
      <c r="O10" s="156"/>
      <c r="P10" s="156"/>
      <c r="Q10" s="157"/>
    </row>
    <row r="11" spans="1:17" ht="15">
      <c r="A11" s="2"/>
      <c r="B11" s="13"/>
      <c r="C11" s="14"/>
      <c r="D11" s="23"/>
      <c r="E11" s="15"/>
      <c r="F11" s="49">
        <v>1</v>
      </c>
      <c r="G11" s="49">
        <v>2</v>
      </c>
      <c r="H11" s="49">
        <v>3</v>
      </c>
      <c r="I11" s="50">
        <v>5</v>
      </c>
      <c r="K11" s="156" t="s">
        <v>86</v>
      </c>
      <c r="L11" s="156"/>
      <c r="M11" s="156" t="s">
        <v>86</v>
      </c>
      <c r="N11" s="156"/>
      <c r="O11" s="156"/>
      <c r="P11" s="156" t="s">
        <v>87</v>
      </c>
      <c r="Q11" s="157"/>
    </row>
    <row r="12" spans="1:17" ht="15">
      <c r="A12" s="3"/>
      <c r="B12" s="16"/>
      <c r="C12" s="17"/>
      <c r="D12" s="17"/>
      <c r="E12" s="18"/>
      <c r="F12" s="51" t="s">
        <v>11</v>
      </c>
      <c r="G12" s="51" t="s">
        <v>11</v>
      </c>
      <c r="H12" s="51" t="s">
        <v>11</v>
      </c>
      <c r="I12" s="52" t="s">
        <v>19</v>
      </c>
      <c r="K12" s="156" t="s">
        <v>103</v>
      </c>
      <c r="L12" s="158"/>
      <c r="M12" s="156" t="s">
        <v>88</v>
      </c>
      <c r="N12" s="156"/>
      <c r="O12" s="156"/>
      <c r="P12" s="156" t="s">
        <v>89</v>
      </c>
      <c r="Q12" s="157"/>
    </row>
    <row r="13" spans="1:17" ht="18" customHeight="1">
      <c r="A13" s="3"/>
      <c r="B13" s="230" t="s">
        <v>12</v>
      </c>
      <c r="C13" s="231"/>
      <c r="D13" s="232"/>
      <c r="E13" s="53">
        <v>1</v>
      </c>
      <c r="F13" s="114" t="s">
        <v>1</v>
      </c>
      <c r="G13" s="114" t="s">
        <v>1</v>
      </c>
      <c r="H13" s="115" t="str">
        <f>IF(SUM(F13:G13)=0,"",SUM(F13:G13))</f>
        <v/>
      </c>
      <c r="I13" s="116"/>
      <c r="K13" s="157">
        <f>IF(AND(H13&lt;&gt;"",I13=0),1,0)</f>
        <v>0</v>
      </c>
      <c r="L13" s="159"/>
      <c r="M13" s="157">
        <f>IF(AND(H13&lt;&gt;"",I13=""),1,0)</f>
        <v>0</v>
      </c>
      <c r="N13" s="156"/>
      <c r="O13" s="156"/>
      <c r="P13" s="157">
        <f>IF(AND(I13&gt;0,H13=""),1,0)</f>
        <v>0</v>
      </c>
      <c r="Q13" s="156"/>
    </row>
    <row r="14" spans="1:17" ht="18" customHeight="1">
      <c r="A14" s="3"/>
      <c r="B14" s="230" t="s">
        <v>13</v>
      </c>
      <c r="C14" s="231"/>
      <c r="D14" s="232"/>
      <c r="E14" s="53">
        <v>2</v>
      </c>
      <c r="F14" s="114"/>
      <c r="G14" s="114"/>
      <c r="H14" s="115" t="str">
        <f>IF(SUM(F14:G14)=0,"",SUM(F14:G14))</f>
        <v/>
      </c>
      <c r="I14" s="116"/>
      <c r="K14" s="157">
        <f>IF(AND(H14&lt;&gt;"",I14=0),1,0)</f>
        <v>0</v>
      </c>
      <c r="L14" s="159"/>
      <c r="M14" s="157">
        <f>IF(AND(H14&lt;&gt;"",I14=""),1,0)</f>
        <v>0</v>
      </c>
      <c r="N14" s="156"/>
      <c r="O14" s="156"/>
      <c r="P14" s="157">
        <f>IF(AND(I14&gt;0,H14=""),1,0)</f>
        <v>0</v>
      </c>
      <c r="Q14" s="156"/>
    </row>
    <row r="15" spans="1:17" ht="18" customHeight="1">
      <c r="A15" s="3"/>
      <c r="B15" s="230" t="s">
        <v>14</v>
      </c>
      <c r="C15" s="231"/>
      <c r="D15" s="232"/>
      <c r="E15" s="53">
        <v>3</v>
      </c>
      <c r="F15" s="114"/>
      <c r="G15" s="114"/>
      <c r="H15" s="115" t="str">
        <f>IF(SUM(F15:G15)=0,"",SUM(F15:G15))</f>
        <v/>
      </c>
      <c r="I15" s="116"/>
      <c r="K15" s="157">
        <f>IF(AND(H15&lt;&gt;"",I15=0),1,0)</f>
        <v>0</v>
      </c>
      <c r="L15" s="159"/>
      <c r="M15" s="157">
        <f>IF(AND(H15&lt;&gt;"",I15=""),1,0)</f>
        <v>0</v>
      </c>
      <c r="N15" s="156"/>
      <c r="O15" s="156"/>
      <c r="P15" s="157">
        <f>IF(AND(I15&gt;0,H15=""),1,0)</f>
        <v>0</v>
      </c>
      <c r="Q15" s="156"/>
    </row>
    <row r="16" spans="1:17" ht="18" customHeight="1">
      <c r="A16" s="3"/>
      <c r="B16" s="230" t="s">
        <v>15</v>
      </c>
      <c r="C16" s="231"/>
      <c r="D16" s="232"/>
      <c r="E16" s="53">
        <v>4</v>
      </c>
      <c r="F16" s="114"/>
      <c r="G16" s="114"/>
      <c r="H16" s="115" t="str">
        <f>IF(SUM(F16:G16)=0,"",SUM(F16:G16))</f>
        <v/>
      </c>
      <c r="I16" s="116"/>
      <c r="K16" s="157">
        <f>IF(AND(H16&lt;&gt;"",I16=0),1,0)</f>
        <v>0</v>
      </c>
      <c r="L16" s="159"/>
      <c r="M16" s="157">
        <f>IF(AND(H16&lt;&gt;"",I16=""),1,0)</f>
        <v>0</v>
      </c>
      <c r="N16" s="156"/>
      <c r="O16" s="156"/>
      <c r="P16" s="157">
        <f>IF(AND(I16&gt;0,H16=""),1,0)</f>
        <v>0</v>
      </c>
      <c r="Q16" s="156"/>
    </row>
    <row r="17" spans="1:17" ht="18" customHeight="1">
      <c r="A17" s="3"/>
      <c r="B17" s="230" t="s">
        <v>16</v>
      </c>
      <c r="C17" s="231"/>
      <c r="D17" s="232"/>
      <c r="E17" s="53">
        <v>5</v>
      </c>
      <c r="F17" s="114" t="s">
        <v>1</v>
      </c>
      <c r="G17" s="114" t="s">
        <v>1</v>
      </c>
      <c r="H17" s="115" t="str">
        <f>IF(SUM(F17:G17)=0,"",SUM(F17:G17))</f>
        <v/>
      </c>
      <c r="I17" s="116"/>
      <c r="K17" s="157">
        <f>IF(AND(H17&lt;&gt;"",I17=0),1,0)</f>
        <v>0</v>
      </c>
      <c r="L17" s="159"/>
      <c r="M17" s="157">
        <f>IF(AND(H17&lt;&gt;"",I17=""),1,0)</f>
        <v>0</v>
      </c>
      <c r="N17" s="156"/>
      <c r="O17" s="156"/>
      <c r="P17" s="157">
        <f>IF(AND(I17&gt;0,H17=""),1,0)</f>
        <v>0</v>
      </c>
      <c r="Q17" s="156"/>
    </row>
    <row r="18" spans="1:17" ht="18" customHeight="1">
      <c r="A18" s="3"/>
      <c r="B18" s="227" t="s">
        <v>10</v>
      </c>
      <c r="C18" s="228"/>
      <c r="D18" s="229"/>
      <c r="E18" s="54">
        <v>6</v>
      </c>
      <c r="F18" s="115" t="str">
        <f>IF(SUM(F13:F17)=0,"",SUM(F13:F17))</f>
        <v/>
      </c>
      <c r="G18" s="115" t="str">
        <f>IF(SUM(G13:G17)=0,"",SUM(G13:G17))</f>
        <v/>
      </c>
      <c r="H18" s="115" t="str">
        <f>IF(SUM(H13:H17)=0,"",SUM(H13:H17))</f>
        <v/>
      </c>
      <c r="I18" s="117" t="str">
        <f>IF(SUM(I13:I17)=0,"",SUM(I13:I17))</f>
        <v/>
      </c>
      <c r="K18" s="156"/>
      <c r="L18" s="159"/>
      <c r="M18" s="156"/>
      <c r="N18" s="156"/>
      <c r="O18" s="156"/>
      <c r="P18" s="157"/>
      <c r="Q18" s="156"/>
    </row>
    <row r="19" spans="1:17" ht="15">
      <c r="A19" s="3"/>
      <c r="B19" s="19"/>
      <c r="C19" s="20"/>
      <c r="D19" s="20"/>
      <c r="E19" s="20"/>
      <c r="F19" s="21"/>
      <c r="G19" s="21"/>
      <c r="H19" s="21"/>
      <c r="K19" s="156"/>
      <c r="L19" s="159"/>
      <c r="M19" s="156"/>
      <c r="N19" s="156"/>
      <c r="O19" s="156"/>
      <c r="P19" s="157"/>
      <c r="Q19" s="156"/>
    </row>
    <row r="20" spans="1:17" ht="15" customHeight="1">
      <c r="A20" s="3"/>
      <c r="B20" s="223" t="s">
        <v>99</v>
      </c>
      <c r="C20" s="224"/>
      <c r="D20" s="224"/>
      <c r="E20" s="224"/>
      <c r="F20" s="224"/>
      <c r="G20" s="224"/>
      <c r="H20" s="224"/>
      <c r="I20" s="224"/>
      <c r="K20" s="158"/>
      <c r="L20" s="159"/>
      <c r="M20" s="158"/>
      <c r="N20" s="158"/>
      <c r="O20" s="158"/>
      <c r="P20" s="158"/>
      <c r="Q20" s="158"/>
    </row>
    <row r="21" spans="1:17" ht="15" customHeight="1">
      <c r="A21" s="7"/>
      <c r="B21" s="225" t="s">
        <v>113</v>
      </c>
      <c r="C21" s="225"/>
      <c r="D21" s="225"/>
      <c r="E21" s="225"/>
      <c r="F21" s="225"/>
      <c r="G21" s="225"/>
      <c r="H21" s="225"/>
      <c r="I21" s="225"/>
      <c r="J21" s="110"/>
      <c r="K21" s="157">
        <f>SUM(K13:K17)</f>
        <v>0</v>
      </c>
      <c r="L21" s="159"/>
      <c r="M21" s="157">
        <f>SUM(M13:M17)</f>
        <v>0</v>
      </c>
      <c r="N21" s="156"/>
      <c r="O21" s="156"/>
      <c r="P21" s="157">
        <f>SUM(P13:P17)</f>
        <v>0</v>
      </c>
      <c r="Q21" s="156"/>
    </row>
    <row r="22" spans="1:17">
      <c r="A22" s="7"/>
      <c r="B22" s="7"/>
      <c r="C22" s="7"/>
      <c r="D22" s="7"/>
      <c r="E22" s="7"/>
      <c r="F22" s="7"/>
      <c r="G22" s="7"/>
      <c r="H22" s="7"/>
    </row>
    <row r="24" spans="1:17">
      <c r="C24" s="112" t="str">
        <f>IF(OR(M21&gt;0,P21&gt;0,K21&gt;0),"Plausibilité:","")</f>
        <v/>
      </c>
    </row>
    <row r="25" spans="1:17">
      <c r="C25" s="113" t="str">
        <f>IF(OR(K21&gt;0,M21&gt;0),"Erreur: la somme des montants payés doit figurer.","")</f>
        <v/>
      </c>
    </row>
    <row r="26" spans="1:17">
      <c r="C26" s="113" t="str">
        <f>IF(P21&gt;0,"Erreur: le nombre des personnes subventionnées doit figurer.","")</f>
        <v/>
      </c>
    </row>
    <row r="31" spans="1:17">
      <c r="C31" s="139"/>
    </row>
    <row r="32" spans="1:17">
      <c r="C32" s="139"/>
    </row>
    <row r="33" spans="3:3">
      <c r="C33" s="139"/>
    </row>
    <row r="34" spans="3:3">
      <c r="C34" s="139"/>
    </row>
  </sheetData>
  <sheetProtection algorithmName="SHA-512" hashValue="6R03SPEkCHdxqUXPPHy9TRUCaz0/JBYSk5uoOekkMP1KlARX7vO0XbbIeiLeEphUHBYAZeHvZijWYRb5YCn50w==" saltValue="kz+kD2ymoL6l+HaijdM6CQ==" spinCount="100000" sheet="1" objects="1" scenarios="1"/>
  <mergeCells count="10">
    <mergeCell ref="B20:I20"/>
    <mergeCell ref="B21:I21"/>
    <mergeCell ref="B1:G1"/>
    <mergeCell ref="B18:D18"/>
    <mergeCell ref="B13:D13"/>
    <mergeCell ref="B14:D14"/>
    <mergeCell ref="B15:D15"/>
    <mergeCell ref="B16:D16"/>
    <mergeCell ref="B17:D17"/>
    <mergeCell ref="B7:C7"/>
  </mergeCells>
  <pageMargins left="0.70866141732283472" right="0.70866141732283472" top="0.78740157480314965" bottom="0.78740157480314965"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R46"/>
  <sheetViews>
    <sheetView showGridLines="0" workbookViewId="0">
      <selection activeCell="D107" sqref="D107"/>
    </sheetView>
  </sheetViews>
  <sheetFormatPr baseColWidth="10" defaultRowHeight="14.25"/>
  <cols>
    <col min="1" max="1" width="0.875" customWidth="1"/>
    <col min="3" max="3" width="3.75" customWidth="1"/>
    <col min="4" max="4" width="22.125" customWidth="1"/>
    <col min="5" max="5" width="2.875" customWidth="1"/>
    <col min="6" max="6" width="16.375" customWidth="1"/>
    <col min="7" max="7" width="22.5" customWidth="1"/>
    <col min="8" max="8" width="2.875" customWidth="1"/>
    <col min="9" max="9" width="12.375" style="147" customWidth="1"/>
    <col min="10" max="10" width="9.875" style="154" customWidth="1"/>
    <col min="11" max="17" width="11" style="154"/>
  </cols>
  <sheetData>
    <row r="1" spans="1:18" ht="18">
      <c r="A1" s="4"/>
      <c r="B1" s="48" t="s">
        <v>6</v>
      </c>
      <c r="C1" s="3"/>
      <c r="D1" s="3"/>
      <c r="E1" s="3"/>
      <c r="F1" s="238" t="s">
        <v>127</v>
      </c>
      <c r="G1" s="217"/>
      <c r="H1" s="102"/>
      <c r="I1" s="102"/>
      <c r="J1" s="160"/>
    </row>
    <row r="2" spans="1:18" ht="12.75" customHeight="1">
      <c r="A2" s="4"/>
      <c r="B2" s="3"/>
      <c r="C2" s="3"/>
      <c r="D2" s="3"/>
      <c r="E2" s="3"/>
      <c r="F2" s="1"/>
      <c r="G2" s="3"/>
      <c r="H2" s="26"/>
      <c r="I2" s="26"/>
      <c r="J2" s="160"/>
    </row>
    <row r="3" spans="1:18" ht="15">
      <c r="A3" s="4"/>
      <c r="B3" s="3"/>
      <c r="C3" s="10"/>
      <c r="D3" s="3"/>
      <c r="E3" s="3"/>
      <c r="F3" s="3"/>
      <c r="G3" s="3"/>
      <c r="H3" s="6"/>
      <c r="I3" s="6"/>
      <c r="J3" s="161"/>
    </row>
    <row r="4" spans="1:18" ht="15">
      <c r="A4" s="4"/>
      <c r="B4" s="10" t="s">
        <v>78</v>
      </c>
      <c r="C4" s="59"/>
      <c r="D4" s="3"/>
      <c r="E4" s="3"/>
      <c r="F4" s="3"/>
      <c r="G4" s="3"/>
      <c r="H4" s="6"/>
      <c r="I4" s="6"/>
      <c r="J4" s="161"/>
    </row>
    <row r="5" spans="1:18" ht="15.75" customHeight="1">
      <c r="A5" s="3"/>
      <c r="B5" s="4" t="s">
        <v>100</v>
      </c>
      <c r="C5" s="119"/>
      <c r="D5" s="3"/>
      <c r="E5" s="3"/>
      <c r="F5" s="3"/>
      <c r="G5" s="3"/>
      <c r="H5" s="3"/>
      <c r="I5" s="3"/>
      <c r="J5" s="162"/>
    </row>
    <row r="6" spans="1:18" ht="12" customHeight="1">
      <c r="A6" s="3"/>
      <c r="B6" s="4" t="s">
        <v>114</v>
      </c>
      <c r="C6" s="119"/>
      <c r="D6" s="3"/>
      <c r="E6" s="3"/>
      <c r="F6" s="3"/>
      <c r="G6" s="3"/>
      <c r="H6" s="3"/>
      <c r="I6" s="3"/>
      <c r="J6" s="162"/>
    </row>
    <row r="7" spans="1:18" s="111" customFormat="1" ht="12" customHeight="1">
      <c r="A7" s="3"/>
      <c r="B7" s="118"/>
      <c r="C7" s="119"/>
      <c r="D7" s="3"/>
      <c r="E7" s="3"/>
      <c r="F7" s="3"/>
      <c r="G7" s="3"/>
      <c r="H7" s="3"/>
      <c r="I7" s="3"/>
      <c r="J7" s="162"/>
      <c r="K7" s="154"/>
      <c r="L7" s="154"/>
      <c r="M7" s="154"/>
      <c r="N7" s="154"/>
      <c r="O7" s="154"/>
      <c r="P7" s="154"/>
      <c r="Q7" s="154"/>
    </row>
    <row r="8" spans="1:18" ht="15.75">
      <c r="A8" s="3"/>
      <c r="B8" s="1"/>
      <c r="C8" s="59"/>
      <c r="D8" s="3"/>
      <c r="E8" s="3"/>
      <c r="F8" s="3"/>
      <c r="G8" s="3"/>
      <c r="H8" s="3"/>
      <c r="I8" s="3"/>
      <c r="J8" s="162"/>
    </row>
    <row r="9" spans="1:18" ht="15.75">
      <c r="A9" s="3"/>
      <c r="B9" s="233" t="str">
        <f>"Canton:  "&amp;'1'!H13</f>
        <v xml:space="preserve">Canton:  </v>
      </c>
      <c r="C9" s="239"/>
      <c r="D9" s="3"/>
      <c r="E9" s="3"/>
      <c r="F9" s="140" t="str">
        <f>"Année: "&amp;'1'!H11</f>
        <v>Année: 2018</v>
      </c>
      <c r="G9" s="3"/>
      <c r="H9" s="3"/>
      <c r="I9" s="3"/>
      <c r="J9" s="162"/>
    </row>
    <row r="10" spans="1:18" ht="15.75">
      <c r="A10" s="3"/>
      <c r="B10" s="1"/>
      <c r="C10" s="59"/>
      <c r="D10" s="3"/>
      <c r="E10" s="3"/>
      <c r="F10" s="3"/>
      <c r="G10" s="3"/>
      <c r="H10" s="3"/>
      <c r="I10" s="3"/>
      <c r="J10" s="162"/>
    </row>
    <row r="11" spans="1:18" s="92" customFormat="1" ht="18" customHeight="1">
      <c r="A11" s="2"/>
      <c r="B11" s="240" t="s">
        <v>90</v>
      </c>
      <c r="C11" s="241"/>
      <c r="D11" s="241"/>
      <c r="E11" s="241"/>
      <c r="F11" s="241"/>
      <c r="G11" s="241"/>
      <c r="H11" s="90"/>
      <c r="I11" s="90"/>
      <c r="J11" s="163"/>
      <c r="K11" s="155"/>
      <c r="L11" s="155"/>
      <c r="M11" s="155"/>
      <c r="N11" s="155"/>
      <c r="O11" s="155"/>
      <c r="P11" s="155"/>
      <c r="Q11" s="155"/>
    </row>
    <row r="12" spans="1:18" ht="39.950000000000003" customHeight="1">
      <c r="A12" s="2"/>
      <c r="B12" s="83" t="s">
        <v>8</v>
      </c>
      <c r="C12" s="84"/>
      <c r="D12" s="85"/>
      <c r="E12" s="86"/>
      <c r="F12" s="93" t="s">
        <v>9</v>
      </c>
      <c r="G12" s="93" t="s">
        <v>79</v>
      </c>
      <c r="H12" s="27"/>
      <c r="I12" s="27"/>
      <c r="J12" s="164" t="s">
        <v>85</v>
      </c>
      <c r="K12" s="156"/>
      <c r="L12" s="156"/>
      <c r="M12" s="156"/>
      <c r="N12" s="156"/>
      <c r="O12" s="156"/>
      <c r="P12" s="156"/>
      <c r="Q12" s="156"/>
      <c r="R12" s="148"/>
    </row>
    <row r="13" spans="1:18" ht="15" customHeight="1">
      <c r="A13" s="2"/>
      <c r="B13" s="13"/>
      <c r="C13" s="14"/>
      <c r="D13" s="23"/>
      <c r="E13" s="15"/>
      <c r="F13" s="56">
        <v>1</v>
      </c>
      <c r="G13" s="57">
        <v>2</v>
      </c>
      <c r="H13" s="27"/>
      <c r="I13" s="27"/>
      <c r="J13" s="156" t="s">
        <v>104</v>
      </c>
      <c r="K13" s="156"/>
      <c r="L13" s="156" t="s">
        <v>91</v>
      </c>
      <c r="M13" s="156"/>
      <c r="N13" s="156"/>
      <c r="O13" s="156" t="s">
        <v>92</v>
      </c>
      <c r="P13" s="156"/>
      <c r="Q13" s="156" t="s">
        <v>105</v>
      </c>
      <c r="R13" s="148"/>
    </row>
    <row r="14" spans="1:18" ht="15" customHeight="1">
      <c r="A14" s="3"/>
      <c r="B14" s="16"/>
      <c r="C14" s="17"/>
      <c r="D14" s="17"/>
      <c r="E14" s="18"/>
      <c r="F14" s="52" t="s">
        <v>11</v>
      </c>
      <c r="G14" s="52" t="s">
        <v>36</v>
      </c>
      <c r="H14" s="28"/>
      <c r="I14" s="28"/>
      <c r="J14" s="156"/>
      <c r="K14" s="159"/>
      <c r="L14" s="156"/>
      <c r="M14" s="156"/>
      <c r="N14" s="156"/>
      <c r="O14" s="156"/>
      <c r="P14" s="156"/>
      <c r="Q14" s="156"/>
      <c r="R14" s="148"/>
    </row>
    <row r="15" spans="1:18" ht="18" customHeight="1">
      <c r="A15" s="3"/>
      <c r="B15" s="230" t="s">
        <v>20</v>
      </c>
      <c r="C15" s="235"/>
      <c r="D15" s="236"/>
      <c r="E15" s="53">
        <v>1</v>
      </c>
      <c r="F15" s="114"/>
      <c r="G15" s="120"/>
      <c r="H15" s="21"/>
      <c r="I15" s="21"/>
      <c r="J15" s="156">
        <f t="shared" ref="J15:J31" si="0">IF(AND(F15&gt;0,G15=0),1,0)</f>
        <v>0</v>
      </c>
      <c r="K15" s="159"/>
      <c r="L15" s="156">
        <f t="shared" ref="L15:L31" si="1">IF(AND(F15&gt;0,G15=""),1,0)</f>
        <v>0</v>
      </c>
      <c r="M15" s="156"/>
      <c r="N15" s="156"/>
      <c r="O15" s="156">
        <f t="shared" ref="O15:O31" si="2">IF(AND(G15&gt;0,F15=""),1,0)</f>
        <v>0</v>
      </c>
      <c r="P15" s="156"/>
      <c r="Q15" s="156">
        <f t="shared" ref="Q15:Q31" si="3">IF(AND(G15&gt;0,F15=0),1,0)</f>
        <v>0</v>
      </c>
      <c r="R15" s="148"/>
    </row>
    <row r="16" spans="1:18" ht="18" customHeight="1">
      <c r="A16" s="3"/>
      <c r="B16" s="230" t="s">
        <v>12</v>
      </c>
      <c r="C16" s="235"/>
      <c r="D16" s="236"/>
      <c r="E16" s="53">
        <v>2</v>
      </c>
      <c r="F16" s="114"/>
      <c r="G16" s="120"/>
      <c r="H16" s="21"/>
      <c r="I16" s="21"/>
      <c r="J16" s="156">
        <f t="shared" si="0"/>
        <v>0</v>
      </c>
      <c r="K16" s="159"/>
      <c r="L16" s="156">
        <f t="shared" si="1"/>
        <v>0</v>
      </c>
      <c r="M16" s="156"/>
      <c r="N16" s="156"/>
      <c r="O16" s="156">
        <f t="shared" si="2"/>
        <v>0</v>
      </c>
      <c r="P16" s="156"/>
      <c r="Q16" s="156">
        <f t="shared" si="3"/>
        <v>0</v>
      </c>
      <c r="R16" s="148"/>
    </row>
    <row r="17" spans="1:18" ht="18" customHeight="1">
      <c r="A17" s="3"/>
      <c r="B17" s="230" t="s">
        <v>23</v>
      </c>
      <c r="C17" s="235"/>
      <c r="D17" s="236"/>
      <c r="E17" s="53">
        <v>3</v>
      </c>
      <c r="F17" s="114"/>
      <c r="G17" s="120"/>
      <c r="H17" s="21"/>
      <c r="I17" s="21"/>
      <c r="J17" s="156">
        <f t="shared" si="0"/>
        <v>0</v>
      </c>
      <c r="K17" s="159"/>
      <c r="L17" s="156">
        <f t="shared" si="1"/>
        <v>0</v>
      </c>
      <c r="M17" s="156"/>
      <c r="N17" s="156"/>
      <c r="O17" s="156">
        <f t="shared" si="2"/>
        <v>0</v>
      </c>
      <c r="P17" s="156"/>
      <c r="Q17" s="156">
        <f t="shared" si="3"/>
        <v>0</v>
      </c>
      <c r="R17" s="148"/>
    </row>
    <row r="18" spans="1:18" ht="18" customHeight="1">
      <c r="A18" s="3"/>
      <c r="B18" s="230" t="s">
        <v>13</v>
      </c>
      <c r="C18" s="235"/>
      <c r="D18" s="236"/>
      <c r="E18" s="53">
        <v>4</v>
      </c>
      <c r="F18" s="114"/>
      <c r="G18" s="120"/>
      <c r="H18" s="21"/>
      <c r="I18" s="21"/>
      <c r="J18" s="156">
        <f t="shared" si="0"/>
        <v>0</v>
      </c>
      <c r="K18" s="159"/>
      <c r="L18" s="156">
        <f t="shared" si="1"/>
        <v>0</v>
      </c>
      <c r="M18" s="156"/>
      <c r="N18" s="156"/>
      <c r="O18" s="156">
        <f t="shared" si="2"/>
        <v>0</v>
      </c>
      <c r="P18" s="156"/>
      <c r="Q18" s="156">
        <f t="shared" si="3"/>
        <v>0</v>
      </c>
      <c r="R18" s="148"/>
    </row>
    <row r="19" spans="1:18" ht="18" customHeight="1">
      <c r="A19" s="3"/>
      <c r="B19" s="230" t="s">
        <v>24</v>
      </c>
      <c r="C19" s="235"/>
      <c r="D19" s="236"/>
      <c r="E19" s="53">
        <v>5</v>
      </c>
      <c r="F19" s="114"/>
      <c r="G19" s="120"/>
      <c r="H19" s="21"/>
      <c r="I19" s="21"/>
      <c r="J19" s="156">
        <f t="shared" si="0"/>
        <v>0</v>
      </c>
      <c r="K19" s="159"/>
      <c r="L19" s="156">
        <f t="shared" si="1"/>
        <v>0</v>
      </c>
      <c r="M19" s="156"/>
      <c r="N19" s="156"/>
      <c r="O19" s="156">
        <f t="shared" si="2"/>
        <v>0</v>
      </c>
      <c r="P19" s="156"/>
      <c r="Q19" s="156">
        <f t="shared" si="3"/>
        <v>0</v>
      </c>
      <c r="R19" s="148"/>
    </row>
    <row r="20" spans="1:18" ht="18" customHeight="1">
      <c r="A20" s="3"/>
      <c r="B20" s="230" t="s">
        <v>26</v>
      </c>
      <c r="C20" s="235"/>
      <c r="D20" s="236"/>
      <c r="E20" s="53">
        <v>6</v>
      </c>
      <c r="F20" s="114"/>
      <c r="G20" s="120"/>
      <c r="H20" s="21"/>
      <c r="I20" s="21"/>
      <c r="J20" s="156">
        <f t="shared" si="0"/>
        <v>0</v>
      </c>
      <c r="K20" s="159"/>
      <c r="L20" s="156">
        <f t="shared" si="1"/>
        <v>0</v>
      </c>
      <c r="M20" s="156"/>
      <c r="N20" s="156"/>
      <c r="O20" s="156">
        <f t="shared" si="2"/>
        <v>0</v>
      </c>
      <c r="P20" s="156"/>
      <c r="Q20" s="156">
        <f t="shared" si="3"/>
        <v>0</v>
      </c>
      <c r="R20" s="148"/>
    </row>
    <row r="21" spans="1:18" ht="18" customHeight="1">
      <c r="A21" s="3"/>
      <c r="B21" s="230" t="s">
        <v>27</v>
      </c>
      <c r="C21" s="235"/>
      <c r="D21" s="236"/>
      <c r="E21" s="53">
        <v>7</v>
      </c>
      <c r="F21" s="114"/>
      <c r="G21" s="120"/>
      <c r="H21" s="21"/>
      <c r="I21" s="21"/>
      <c r="J21" s="156">
        <f t="shared" si="0"/>
        <v>0</v>
      </c>
      <c r="K21" s="159"/>
      <c r="L21" s="156">
        <f t="shared" si="1"/>
        <v>0</v>
      </c>
      <c r="M21" s="156"/>
      <c r="N21" s="156"/>
      <c r="O21" s="156">
        <f t="shared" si="2"/>
        <v>0</v>
      </c>
      <c r="P21" s="156"/>
      <c r="Q21" s="156">
        <f t="shared" si="3"/>
        <v>0</v>
      </c>
      <c r="R21" s="148"/>
    </row>
    <row r="22" spans="1:18" ht="18" customHeight="1">
      <c r="A22" s="3"/>
      <c r="B22" s="230" t="s">
        <v>14</v>
      </c>
      <c r="C22" s="235"/>
      <c r="D22" s="236"/>
      <c r="E22" s="53">
        <v>8</v>
      </c>
      <c r="F22" s="114"/>
      <c r="G22" s="120"/>
      <c r="H22" s="21"/>
      <c r="I22" s="21"/>
      <c r="J22" s="156">
        <f t="shared" si="0"/>
        <v>0</v>
      </c>
      <c r="K22" s="159"/>
      <c r="L22" s="156">
        <f t="shared" si="1"/>
        <v>0</v>
      </c>
      <c r="M22" s="156"/>
      <c r="N22" s="156"/>
      <c r="O22" s="156">
        <f t="shared" si="2"/>
        <v>0</v>
      </c>
      <c r="P22" s="156"/>
      <c r="Q22" s="156">
        <f t="shared" si="3"/>
        <v>0</v>
      </c>
      <c r="R22" s="148"/>
    </row>
    <row r="23" spans="1:18" ht="18" customHeight="1">
      <c r="A23" s="3"/>
      <c r="B23" s="230" t="s">
        <v>28</v>
      </c>
      <c r="C23" s="235"/>
      <c r="D23" s="236"/>
      <c r="E23" s="53">
        <v>9</v>
      </c>
      <c r="F23" s="114"/>
      <c r="G23" s="120"/>
      <c r="H23" s="21"/>
      <c r="I23" s="21"/>
      <c r="J23" s="156">
        <f t="shared" si="0"/>
        <v>0</v>
      </c>
      <c r="K23" s="159"/>
      <c r="L23" s="156">
        <f t="shared" si="1"/>
        <v>0</v>
      </c>
      <c r="M23" s="156"/>
      <c r="N23" s="156"/>
      <c r="O23" s="156">
        <f t="shared" si="2"/>
        <v>0</v>
      </c>
      <c r="P23" s="156"/>
      <c r="Q23" s="156">
        <f t="shared" si="3"/>
        <v>0</v>
      </c>
      <c r="R23" s="148"/>
    </row>
    <row r="24" spans="1:18" ht="18" customHeight="1">
      <c r="A24" s="3"/>
      <c r="B24" s="230" t="s">
        <v>29</v>
      </c>
      <c r="C24" s="235"/>
      <c r="D24" s="236"/>
      <c r="E24" s="53">
        <v>10</v>
      </c>
      <c r="F24" s="114"/>
      <c r="G24" s="120"/>
      <c r="H24" s="21"/>
      <c r="I24" s="21"/>
      <c r="J24" s="156">
        <f t="shared" si="0"/>
        <v>0</v>
      </c>
      <c r="K24" s="159"/>
      <c r="L24" s="156">
        <f t="shared" si="1"/>
        <v>0</v>
      </c>
      <c r="M24" s="156"/>
      <c r="N24" s="156"/>
      <c r="O24" s="156">
        <f t="shared" si="2"/>
        <v>0</v>
      </c>
      <c r="P24" s="156"/>
      <c r="Q24" s="156">
        <f t="shared" si="3"/>
        <v>0</v>
      </c>
      <c r="R24" s="148"/>
    </row>
    <row r="25" spans="1:18" ht="18" customHeight="1">
      <c r="A25" s="3"/>
      <c r="B25" s="230" t="s">
        <v>30</v>
      </c>
      <c r="C25" s="235"/>
      <c r="D25" s="236"/>
      <c r="E25" s="53">
        <v>11</v>
      </c>
      <c r="F25" s="114"/>
      <c r="G25" s="120"/>
      <c r="H25" s="21"/>
      <c r="I25" s="21"/>
      <c r="J25" s="156">
        <f t="shared" si="0"/>
        <v>0</v>
      </c>
      <c r="K25" s="159"/>
      <c r="L25" s="156">
        <f t="shared" si="1"/>
        <v>0</v>
      </c>
      <c r="M25" s="156"/>
      <c r="N25" s="156"/>
      <c r="O25" s="156">
        <f t="shared" si="2"/>
        <v>0</v>
      </c>
      <c r="P25" s="156"/>
      <c r="Q25" s="156">
        <f t="shared" si="3"/>
        <v>0</v>
      </c>
      <c r="R25" s="148"/>
    </row>
    <row r="26" spans="1:18" ht="18" customHeight="1">
      <c r="A26" s="3"/>
      <c r="B26" s="230" t="s">
        <v>15</v>
      </c>
      <c r="C26" s="235"/>
      <c r="D26" s="236"/>
      <c r="E26" s="53">
        <v>12</v>
      </c>
      <c r="F26" s="114"/>
      <c r="G26" s="120"/>
      <c r="H26" s="21"/>
      <c r="I26" s="21"/>
      <c r="J26" s="156">
        <f t="shared" si="0"/>
        <v>0</v>
      </c>
      <c r="K26" s="159"/>
      <c r="L26" s="156">
        <f t="shared" si="1"/>
        <v>0</v>
      </c>
      <c r="M26" s="156"/>
      <c r="N26" s="156"/>
      <c r="O26" s="156">
        <f t="shared" si="2"/>
        <v>0</v>
      </c>
      <c r="P26" s="156"/>
      <c r="Q26" s="156">
        <f t="shared" si="3"/>
        <v>0</v>
      </c>
      <c r="R26" s="148"/>
    </row>
    <row r="27" spans="1:18" ht="18" customHeight="1">
      <c r="A27" s="3"/>
      <c r="B27" s="230" t="s">
        <v>37</v>
      </c>
      <c r="C27" s="235"/>
      <c r="D27" s="236"/>
      <c r="E27" s="53">
        <v>13</v>
      </c>
      <c r="F27" s="114"/>
      <c r="G27" s="120"/>
      <c r="H27" s="21"/>
      <c r="I27" s="21"/>
      <c r="J27" s="156">
        <f t="shared" si="0"/>
        <v>0</v>
      </c>
      <c r="K27" s="159"/>
      <c r="L27" s="156">
        <f t="shared" si="1"/>
        <v>0</v>
      </c>
      <c r="M27" s="156"/>
      <c r="N27" s="156"/>
      <c r="O27" s="156">
        <f t="shared" si="2"/>
        <v>0</v>
      </c>
      <c r="P27" s="156"/>
      <c r="Q27" s="156">
        <f t="shared" si="3"/>
        <v>0</v>
      </c>
      <c r="R27" s="148"/>
    </row>
    <row r="28" spans="1:18" ht="18" customHeight="1">
      <c r="A28" s="3"/>
      <c r="B28" s="230" t="s">
        <v>33</v>
      </c>
      <c r="C28" s="235"/>
      <c r="D28" s="236"/>
      <c r="E28" s="53">
        <v>14</v>
      </c>
      <c r="F28" s="114"/>
      <c r="G28" s="120"/>
      <c r="H28" s="21"/>
      <c r="I28" s="21"/>
      <c r="J28" s="156">
        <f t="shared" si="0"/>
        <v>0</v>
      </c>
      <c r="K28" s="159"/>
      <c r="L28" s="156">
        <f t="shared" si="1"/>
        <v>0</v>
      </c>
      <c r="M28" s="156"/>
      <c r="N28" s="156"/>
      <c r="O28" s="156">
        <f t="shared" si="2"/>
        <v>0</v>
      </c>
      <c r="P28" s="156"/>
      <c r="Q28" s="156">
        <f t="shared" si="3"/>
        <v>0</v>
      </c>
      <c r="R28" s="148"/>
    </row>
    <row r="29" spans="1:18" ht="18" customHeight="1">
      <c r="A29" s="3"/>
      <c r="B29" s="230" t="s">
        <v>38</v>
      </c>
      <c r="C29" s="235"/>
      <c r="D29" s="236"/>
      <c r="E29" s="53">
        <v>15</v>
      </c>
      <c r="F29" s="114"/>
      <c r="G29" s="120"/>
      <c r="H29" s="21"/>
      <c r="I29" s="21"/>
      <c r="J29" s="156">
        <f t="shared" si="0"/>
        <v>0</v>
      </c>
      <c r="K29" s="159"/>
      <c r="L29" s="156">
        <f t="shared" si="1"/>
        <v>0</v>
      </c>
      <c r="M29" s="156"/>
      <c r="N29" s="156"/>
      <c r="O29" s="156">
        <f t="shared" si="2"/>
        <v>0</v>
      </c>
      <c r="P29" s="156"/>
      <c r="Q29" s="156">
        <f t="shared" si="3"/>
        <v>0</v>
      </c>
      <c r="R29" s="148"/>
    </row>
    <row r="30" spans="1:18" ht="18" customHeight="1">
      <c r="A30" s="3"/>
      <c r="B30" s="230" t="s">
        <v>34</v>
      </c>
      <c r="C30" s="235"/>
      <c r="D30" s="236"/>
      <c r="E30" s="53">
        <v>16</v>
      </c>
      <c r="F30" s="114"/>
      <c r="G30" s="120"/>
      <c r="H30" s="21"/>
      <c r="I30" s="21"/>
      <c r="J30" s="156">
        <f t="shared" si="0"/>
        <v>0</v>
      </c>
      <c r="K30" s="159"/>
      <c r="L30" s="156">
        <f t="shared" si="1"/>
        <v>0</v>
      </c>
      <c r="M30" s="156"/>
      <c r="N30" s="156"/>
      <c r="O30" s="156">
        <f t="shared" si="2"/>
        <v>0</v>
      </c>
      <c r="P30" s="156"/>
      <c r="Q30" s="156">
        <f t="shared" si="3"/>
        <v>0</v>
      </c>
      <c r="R30" s="148"/>
    </row>
    <row r="31" spans="1:18" ht="18" customHeight="1">
      <c r="A31" s="3"/>
      <c r="B31" s="230" t="s">
        <v>16</v>
      </c>
      <c r="C31" s="235"/>
      <c r="D31" s="236"/>
      <c r="E31" s="53">
        <v>17</v>
      </c>
      <c r="F31" s="114"/>
      <c r="G31" s="120"/>
      <c r="H31" s="21"/>
      <c r="I31" s="21"/>
      <c r="J31" s="156">
        <f t="shared" si="0"/>
        <v>0</v>
      </c>
      <c r="K31" s="159"/>
      <c r="L31" s="156">
        <f t="shared" si="1"/>
        <v>0</v>
      </c>
      <c r="M31" s="156"/>
      <c r="N31" s="156"/>
      <c r="O31" s="156">
        <f t="shared" si="2"/>
        <v>0</v>
      </c>
      <c r="P31" s="156"/>
      <c r="Q31" s="156">
        <f t="shared" si="3"/>
        <v>0</v>
      </c>
      <c r="R31" s="148"/>
    </row>
    <row r="32" spans="1:18" ht="18" customHeight="1">
      <c r="A32" s="3"/>
      <c r="B32" s="227" t="s">
        <v>10</v>
      </c>
      <c r="C32" s="235"/>
      <c r="D32" s="236"/>
      <c r="E32" s="54">
        <v>18</v>
      </c>
      <c r="F32" s="115" t="str">
        <f>IF(SUM(F15:F31)=0,"",SUM(F15:F31))</f>
        <v/>
      </c>
      <c r="G32" s="117" t="str">
        <f>IF(SUM(G15:G31)=0,"",SUM(G15:G31))</f>
        <v/>
      </c>
      <c r="H32" s="21"/>
      <c r="I32" s="21"/>
      <c r="J32" s="164">
        <f>SUM(J15:J31)</f>
        <v>0</v>
      </c>
      <c r="K32" s="159"/>
      <c r="L32" s="164">
        <f>SUM(L15:L31)</f>
        <v>0</v>
      </c>
      <c r="M32" s="156"/>
      <c r="N32" s="156"/>
      <c r="O32" s="164">
        <f>SUM(O15:O31)</f>
        <v>0</v>
      </c>
      <c r="P32" s="156"/>
      <c r="Q32" s="164">
        <f>SUM(Q15:Q31)</f>
        <v>0</v>
      </c>
      <c r="R32" s="148"/>
    </row>
    <row r="33" spans="1:17" ht="15">
      <c r="A33" s="3"/>
      <c r="B33" s="19"/>
      <c r="C33" s="20"/>
      <c r="D33" s="20"/>
      <c r="E33" s="20"/>
      <c r="F33" s="21"/>
      <c r="G33" s="21"/>
      <c r="H33" s="21"/>
      <c r="I33" s="21"/>
      <c r="J33" s="165"/>
      <c r="L33" s="166"/>
      <c r="M33" s="166"/>
      <c r="N33" s="166"/>
      <c r="O33" s="166"/>
      <c r="P33" s="166"/>
      <c r="Q33" s="166"/>
    </row>
    <row r="34" spans="1:17" s="111" customFormat="1" ht="15" customHeight="1">
      <c r="A34" s="3"/>
      <c r="B34" s="223" t="s">
        <v>99</v>
      </c>
      <c r="C34" s="224"/>
      <c r="D34" s="224"/>
      <c r="E34" s="224"/>
      <c r="F34" s="224"/>
      <c r="G34" s="224"/>
      <c r="H34" s="224"/>
      <c r="I34" s="224"/>
      <c r="J34" s="224"/>
      <c r="K34" s="154"/>
      <c r="L34" s="166"/>
      <c r="M34" s="154"/>
      <c r="N34" s="167"/>
      <c r="O34" s="167"/>
      <c r="P34" s="154"/>
      <c r="Q34" s="167"/>
    </row>
    <row r="35" spans="1:17" s="111" customFormat="1" ht="15" customHeight="1">
      <c r="A35" s="7"/>
      <c r="B35" s="237" t="s">
        <v>115</v>
      </c>
      <c r="C35" s="237"/>
      <c r="D35" s="237"/>
      <c r="E35" s="237"/>
      <c r="F35" s="237"/>
      <c r="G35" s="237"/>
      <c r="H35" s="108"/>
      <c r="I35" s="108"/>
      <c r="J35" s="168"/>
      <c r="K35" s="169"/>
      <c r="L35" s="154"/>
      <c r="M35" s="154"/>
      <c r="N35" s="170"/>
      <c r="O35" s="170"/>
      <c r="P35" s="154"/>
      <c r="Q35" s="170"/>
    </row>
    <row r="38" spans="1:17" s="111" customFormat="1">
      <c r="C38" s="112" t="str">
        <f>IF(OR(J32&gt;0,L32&gt;0,O32&gt;0,Q32&gt;0),"Plausibilité:","")</f>
        <v/>
      </c>
      <c r="I38" s="147"/>
      <c r="J38" s="154"/>
      <c r="K38" s="154"/>
      <c r="L38" s="154"/>
      <c r="M38" s="154"/>
      <c r="N38" s="154"/>
      <c r="O38" s="154"/>
      <c r="P38" s="154"/>
      <c r="Q38" s="154"/>
    </row>
    <row r="39" spans="1:17" s="111" customFormat="1">
      <c r="C39" s="113" t="str">
        <f>IF(OR(J32&gt;0,L32&gt;0),"Erreur: la somme des montants payés doit figurer.","")</f>
        <v/>
      </c>
      <c r="I39" s="147"/>
      <c r="J39" s="154"/>
      <c r="K39" s="154"/>
      <c r="L39" s="154"/>
      <c r="M39" s="154"/>
      <c r="N39" s="154"/>
      <c r="O39" s="154"/>
      <c r="P39" s="154"/>
      <c r="Q39" s="154"/>
    </row>
    <row r="40" spans="1:17" s="111" customFormat="1">
      <c r="C40" s="113" t="str">
        <f>IF(OR(Q32&gt;0,O32&gt;0),"Erreur: le nombre des personnes subventionnées doit figurer.","")</f>
        <v/>
      </c>
      <c r="I40" s="147"/>
      <c r="J40" s="154"/>
      <c r="K40" s="154"/>
      <c r="L40" s="154"/>
      <c r="M40" s="154"/>
      <c r="N40" s="154"/>
      <c r="O40" s="154"/>
      <c r="P40" s="154"/>
      <c r="Q40" s="154"/>
    </row>
    <row r="41" spans="1:17" s="111" customFormat="1">
      <c r="I41" s="147"/>
      <c r="J41" s="154"/>
      <c r="K41" s="154"/>
      <c r="L41" s="154"/>
      <c r="M41" s="154"/>
      <c r="N41" s="154"/>
      <c r="O41" s="154"/>
      <c r="P41" s="154"/>
      <c r="Q41" s="154"/>
    </row>
    <row r="43" spans="1:17">
      <c r="C43" s="139"/>
    </row>
    <row r="44" spans="1:17">
      <c r="C44" s="139"/>
    </row>
    <row r="45" spans="1:17">
      <c r="C45" s="139"/>
    </row>
    <row r="46" spans="1:17">
      <c r="C46" s="139"/>
    </row>
  </sheetData>
  <sheetProtection algorithmName="SHA-512" hashValue="G0pByW4VtLCuQbE4kTydzIoDw71yf1HRaH4lQUMHsRVXt3TO1Mjwc8Ss0mdjIfUtBTM38/b1sHyaLHjWbkO9UQ==" saltValue="hn5c9ApysQyr0tVUaXdjjg==" spinCount="100000" sheet="1" objects="1" scenarios="1"/>
  <mergeCells count="23">
    <mergeCell ref="B35:G35"/>
    <mergeCell ref="F1:G1"/>
    <mergeCell ref="B27:D27"/>
    <mergeCell ref="B28:D28"/>
    <mergeCell ref="B29:D29"/>
    <mergeCell ref="B30:D30"/>
    <mergeCell ref="B31:D31"/>
    <mergeCell ref="B18:D18"/>
    <mergeCell ref="B19:D19"/>
    <mergeCell ref="B20:D20"/>
    <mergeCell ref="B9:C9"/>
    <mergeCell ref="B11:G11"/>
    <mergeCell ref="B25:D25"/>
    <mergeCell ref="B15:D15"/>
    <mergeCell ref="B16:D16"/>
    <mergeCell ref="B22:D22"/>
    <mergeCell ref="B23:D23"/>
    <mergeCell ref="B24:D24"/>
    <mergeCell ref="B17:D17"/>
    <mergeCell ref="B34:J34"/>
    <mergeCell ref="B32:D32"/>
    <mergeCell ref="B26:D26"/>
    <mergeCell ref="B21:D21"/>
  </mergeCells>
  <pageMargins left="0.70866141732283472" right="0.70866141732283472"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Q48"/>
  <sheetViews>
    <sheetView showGridLines="0" workbookViewId="0">
      <selection activeCell="G115" sqref="G115"/>
    </sheetView>
  </sheetViews>
  <sheetFormatPr baseColWidth="10" defaultRowHeight="14.25"/>
  <cols>
    <col min="1" max="1" width="1" customWidth="1"/>
    <col min="2" max="2" width="7.375" customWidth="1"/>
    <col min="3" max="3" width="7.125" customWidth="1"/>
    <col min="4" max="4" width="10.25" customWidth="1"/>
    <col min="5" max="5" width="2.875" customWidth="1"/>
    <col min="6" max="6" width="12.625" customWidth="1"/>
    <col min="7" max="7" width="14" customWidth="1"/>
    <col min="8" max="8" width="12.75" customWidth="1"/>
    <col min="9" max="9" width="16" style="25" customWidth="1"/>
    <col min="11" max="17" width="11" style="154"/>
  </cols>
  <sheetData>
    <row r="1" spans="1:17" ht="18">
      <c r="A1" s="4"/>
      <c r="B1" s="48" t="s">
        <v>6</v>
      </c>
      <c r="C1" s="3"/>
      <c r="D1" s="3"/>
      <c r="E1" s="3"/>
      <c r="F1" s="3"/>
      <c r="G1" s="3"/>
      <c r="H1" s="5" t="s">
        <v>18</v>
      </c>
      <c r="I1" s="104">
        <v>4</v>
      </c>
    </row>
    <row r="2" spans="1:17" s="111" customFormat="1" ht="18">
      <c r="A2" s="4"/>
      <c r="B2" s="48"/>
      <c r="C2" s="3"/>
      <c r="D2" s="3"/>
      <c r="E2" s="3"/>
      <c r="F2" s="3"/>
      <c r="G2" s="3"/>
      <c r="H2" s="5"/>
      <c r="I2" s="104"/>
      <c r="K2" s="154"/>
      <c r="L2" s="154"/>
      <c r="M2" s="154"/>
      <c r="N2" s="154"/>
      <c r="O2" s="154"/>
      <c r="P2" s="154"/>
      <c r="Q2" s="154"/>
    </row>
    <row r="3" spans="1:17" ht="15">
      <c r="A3" s="4"/>
      <c r="B3" s="3"/>
      <c r="C3" s="10"/>
      <c r="D3" s="3"/>
      <c r="E3" s="3"/>
      <c r="F3" s="3"/>
      <c r="G3" s="3"/>
      <c r="H3" s="6"/>
      <c r="I3" s="62"/>
    </row>
    <row r="4" spans="1:17" ht="15">
      <c r="A4" s="4"/>
      <c r="B4" s="10" t="s">
        <v>78</v>
      </c>
      <c r="C4" s="59"/>
      <c r="D4" s="3"/>
      <c r="E4" s="3"/>
      <c r="F4" s="3"/>
      <c r="G4" s="3"/>
      <c r="H4" s="6"/>
      <c r="I4" s="62"/>
    </row>
    <row r="5" spans="1:17" ht="15">
      <c r="A5" s="3"/>
      <c r="B5" s="4" t="s">
        <v>94</v>
      </c>
      <c r="C5" s="59"/>
      <c r="D5" s="3"/>
      <c r="E5" s="3"/>
      <c r="F5" s="3"/>
      <c r="G5" s="3"/>
      <c r="H5" s="3"/>
      <c r="I5" s="24"/>
    </row>
    <row r="6" spans="1:17" s="111" customFormat="1" ht="15">
      <c r="A6" s="3"/>
      <c r="B6" s="4"/>
      <c r="C6" s="59"/>
      <c r="D6" s="3"/>
      <c r="E6" s="3"/>
      <c r="F6" s="3"/>
      <c r="G6" s="3"/>
      <c r="H6" s="3"/>
      <c r="I6" s="24"/>
      <c r="K6" s="154"/>
      <c r="L6" s="154"/>
      <c r="M6" s="154"/>
      <c r="N6" s="154"/>
      <c r="O6" s="154"/>
      <c r="P6" s="154"/>
      <c r="Q6" s="154"/>
    </row>
    <row r="7" spans="1:17" ht="15.75">
      <c r="A7" s="3"/>
      <c r="B7" s="1"/>
      <c r="C7" s="59"/>
      <c r="D7" s="3"/>
      <c r="E7" s="3"/>
      <c r="F7" s="3"/>
      <c r="G7" s="3"/>
      <c r="H7" s="3"/>
      <c r="I7" s="24"/>
    </row>
    <row r="8" spans="1:17" ht="15.75">
      <c r="A8" s="3"/>
      <c r="B8" s="233" t="str">
        <f>"Canton:  "&amp;'1'!H13</f>
        <v xml:space="preserve">Canton:  </v>
      </c>
      <c r="C8" s="243"/>
      <c r="D8" s="3"/>
      <c r="E8" s="3"/>
      <c r="F8" s="140" t="str">
        <f>"Année: "&amp;'1'!H11</f>
        <v>Année: 2018</v>
      </c>
      <c r="G8" s="3"/>
      <c r="H8" s="3"/>
      <c r="I8" s="24"/>
    </row>
    <row r="9" spans="1:17" ht="15.75">
      <c r="A9" s="3"/>
      <c r="B9" s="1"/>
      <c r="C9" s="59"/>
      <c r="D9" s="3"/>
      <c r="E9" s="3"/>
      <c r="F9" s="3"/>
      <c r="G9" s="3"/>
      <c r="H9" s="3"/>
      <c r="I9" s="24"/>
    </row>
    <row r="10" spans="1:17" ht="30" customHeight="1">
      <c r="A10" s="3"/>
      <c r="B10" s="244" t="s">
        <v>116</v>
      </c>
      <c r="C10" s="245"/>
      <c r="D10" s="245"/>
      <c r="E10" s="245"/>
      <c r="F10" s="245"/>
      <c r="G10" s="245"/>
      <c r="H10" s="245"/>
      <c r="I10" s="245"/>
    </row>
    <row r="11" spans="1:17" ht="45" customHeight="1">
      <c r="A11" s="2"/>
      <c r="B11" s="83" t="s">
        <v>8</v>
      </c>
      <c r="C11" s="84"/>
      <c r="D11" s="85"/>
      <c r="E11" s="85"/>
      <c r="F11" s="94" t="s">
        <v>18</v>
      </c>
      <c r="G11" s="93" t="s">
        <v>9</v>
      </c>
      <c r="H11" s="94" t="s">
        <v>10</v>
      </c>
      <c r="I11" s="88" t="s">
        <v>93</v>
      </c>
      <c r="K11" s="164" t="s">
        <v>85</v>
      </c>
      <c r="L11" s="156"/>
      <c r="M11" s="156"/>
      <c r="N11" s="156"/>
      <c r="O11" s="156"/>
      <c r="P11" s="156"/>
      <c r="Q11" s="159"/>
    </row>
    <row r="12" spans="1:17" ht="15" customHeight="1">
      <c r="A12" s="2"/>
      <c r="B12" s="13"/>
      <c r="C12" s="14"/>
      <c r="D12" s="23"/>
      <c r="E12" s="15"/>
      <c r="F12" s="56">
        <v>1</v>
      </c>
      <c r="G12" s="56">
        <v>2</v>
      </c>
      <c r="H12" s="56">
        <v>3</v>
      </c>
      <c r="I12" s="57">
        <v>5</v>
      </c>
      <c r="K12" s="156" t="s">
        <v>104</v>
      </c>
      <c r="L12" s="156"/>
      <c r="M12" s="156" t="s">
        <v>91</v>
      </c>
      <c r="N12" s="156"/>
      <c r="O12" s="156"/>
      <c r="P12" s="156" t="s">
        <v>92</v>
      </c>
      <c r="Q12" s="156"/>
    </row>
    <row r="13" spans="1:17" ht="15" customHeight="1">
      <c r="A13" s="3"/>
      <c r="B13" s="16"/>
      <c r="C13" s="17"/>
      <c r="D13" s="17"/>
      <c r="E13" s="18"/>
      <c r="F13" s="52" t="s">
        <v>11</v>
      </c>
      <c r="G13" s="52" t="s">
        <v>11</v>
      </c>
      <c r="H13" s="52" t="s">
        <v>11</v>
      </c>
      <c r="I13" s="52" t="s">
        <v>19</v>
      </c>
      <c r="K13" s="159"/>
      <c r="L13" s="159"/>
      <c r="M13" s="156"/>
      <c r="N13" s="156"/>
      <c r="O13" s="156"/>
      <c r="P13" s="156"/>
      <c r="Q13" s="159"/>
    </row>
    <row r="14" spans="1:17" ht="18" customHeight="1">
      <c r="A14" s="3"/>
      <c r="B14" s="230" t="s">
        <v>20</v>
      </c>
      <c r="C14" s="231"/>
      <c r="D14" s="232"/>
      <c r="E14" s="53">
        <v>1</v>
      </c>
      <c r="F14" s="114"/>
      <c r="G14" s="114"/>
      <c r="H14" s="115" t="str">
        <f t="shared" ref="H14:H26" si="0">IF(SUM(F14:G14)=0,"",SUM(F14:G14))</f>
        <v/>
      </c>
      <c r="I14" s="126"/>
      <c r="K14" s="171">
        <f t="shared" ref="K14:K33" si="1">IF(AND(H14&lt;&gt;"",I14=0),1,0)</f>
        <v>0</v>
      </c>
      <c r="L14" s="159"/>
      <c r="M14" s="171">
        <f t="shared" ref="M14:M33" si="2">IF(AND(H14&lt;&gt;"",I14=""),1,0)</f>
        <v>0</v>
      </c>
      <c r="N14" s="156"/>
      <c r="O14" s="156"/>
      <c r="P14" s="171">
        <f t="shared" ref="P14:P33" si="3">IF(AND(I14&gt;0,H14=""),1,0)</f>
        <v>0</v>
      </c>
      <c r="Q14" s="159"/>
    </row>
    <row r="15" spans="1:17" ht="18" customHeight="1">
      <c r="A15" s="3"/>
      <c r="B15" s="230" t="s">
        <v>21</v>
      </c>
      <c r="C15" s="231"/>
      <c r="D15" s="232"/>
      <c r="E15" s="53">
        <v>2</v>
      </c>
      <c r="F15" s="114"/>
      <c r="G15" s="60" t="s">
        <v>22</v>
      </c>
      <c r="H15" s="115" t="str">
        <f t="shared" si="0"/>
        <v/>
      </c>
      <c r="I15" s="126"/>
      <c r="K15" s="171">
        <f t="shared" si="1"/>
        <v>0</v>
      </c>
      <c r="L15" s="159"/>
      <c r="M15" s="171">
        <f t="shared" si="2"/>
        <v>0</v>
      </c>
      <c r="N15" s="156"/>
      <c r="O15" s="156"/>
      <c r="P15" s="171">
        <f t="shared" si="3"/>
        <v>0</v>
      </c>
      <c r="Q15" s="159"/>
    </row>
    <row r="16" spans="1:17" ht="18" customHeight="1">
      <c r="A16" s="3"/>
      <c r="B16" s="230" t="s">
        <v>12</v>
      </c>
      <c r="C16" s="246"/>
      <c r="D16" s="247"/>
      <c r="E16" s="53">
        <v>3</v>
      </c>
      <c r="F16" s="114"/>
      <c r="G16" s="114" t="s">
        <v>1</v>
      </c>
      <c r="H16" s="115" t="str">
        <f t="shared" si="0"/>
        <v/>
      </c>
      <c r="I16" s="126"/>
      <c r="K16" s="171">
        <f t="shared" si="1"/>
        <v>0</v>
      </c>
      <c r="L16" s="159"/>
      <c r="M16" s="171">
        <f t="shared" si="2"/>
        <v>0</v>
      </c>
      <c r="N16" s="156"/>
      <c r="O16" s="156"/>
      <c r="P16" s="171">
        <f t="shared" si="3"/>
        <v>0</v>
      </c>
      <c r="Q16" s="159"/>
    </row>
    <row r="17" spans="1:17" ht="18" customHeight="1">
      <c r="A17" s="3"/>
      <c r="B17" s="230" t="s">
        <v>23</v>
      </c>
      <c r="C17" s="231"/>
      <c r="D17" s="232"/>
      <c r="E17" s="53">
        <v>4</v>
      </c>
      <c r="F17" s="114"/>
      <c r="G17" s="114"/>
      <c r="H17" s="115" t="str">
        <f t="shared" si="0"/>
        <v/>
      </c>
      <c r="I17" s="126"/>
      <c r="K17" s="171">
        <f t="shared" si="1"/>
        <v>0</v>
      </c>
      <c r="L17" s="159"/>
      <c r="M17" s="171">
        <f t="shared" si="2"/>
        <v>0</v>
      </c>
      <c r="N17" s="156"/>
      <c r="O17" s="156"/>
      <c r="P17" s="171">
        <f t="shared" si="3"/>
        <v>0</v>
      </c>
      <c r="Q17" s="159"/>
    </row>
    <row r="18" spans="1:17" ht="18" customHeight="1">
      <c r="A18" s="3"/>
      <c r="B18" s="230" t="s">
        <v>13</v>
      </c>
      <c r="C18" s="231"/>
      <c r="D18" s="232"/>
      <c r="E18" s="53">
        <v>5</v>
      </c>
      <c r="F18" s="114"/>
      <c r="G18" s="114"/>
      <c r="H18" s="115" t="str">
        <f t="shared" si="0"/>
        <v/>
      </c>
      <c r="I18" s="126"/>
      <c r="K18" s="171">
        <f t="shared" si="1"/>
        <v>0</v>
      </c>
      <c r="L18" s="159"/>
      <c r="M18" s="171">
        <f t="shared" si="2"/>
        <v>0</v>
      </c>
      <c r="N18" s="156"/>
      <c r="O18" s="156"/>
      <c r="P18" s="171">
        <f t="shared" si="3"/>
        <v>0</v>
      </c>
      <c r="Q18" s="159"/>
    </row>
    <row r="19" spans="1:17" ht="18" customHeight="1">
      <c r="A19" s="3"/>
      <c r="B19" s="230" t="s">
        <v>24</v>
      </c>
      <c r="C19" s="231"/>
      <c r="D19" s="232"/>
      <c r="E19" s="53">
        <v>6</v>
      </c>
      <c r="F19" s="114"/>
      <c r="G19" s="114"/>
      <c r="H19" s="115" t="str">
        <f t="shared" si="0"/>
        <v/>
      </c>
      <c r="I19" s="126"/>
      <c r="K19" s="171">
        <f t="shared" si="1"/>
        <v>0</v>
      </c>
      <c r="L19" s="159"/>
      <c r="M19" s="171">
        <f t="shared" si="2"/>
        <v>0</v>
      </c>
      <c r="N19" s="156"/>
      <c r="O19" s="156"/>
      <c r="P19" s="171">
        <f t="shared" si="3"/>
        <v>0</v>
      </c>
      <c r="Q19" s="159"/>
    </row>
    <row r="20" spans="1:17" ht="18" customHeight="1">
      <c r="A20" s="3"/>
      <c r="B20" s="230" t="s">
        <v>25</v>
      </c>
      <c r="C20" s="231"/>
      <c r="D20" s="232"/>
      <c r="E20" s="53">
        <v>7</v>
      </c>
      <c r="F20" s="114"/>
      <c r="G20" s="60" t="s">
        <v>22</v>
      </c>
      <c r="H20" s="115" t="str">
        <f t="shared" si="0"/>
        <v/>
      </c>
      <c r="I20" s="126"/>
      <c r="K20" s="171">
        <f t="shared" si="1"/>
        <v>0</v>
      </c>
      <c r="L20" s="159"/>
      <c r="M20" s="171">
        <f t="shared" si="2"/>
        <v>0</v>
      </c>
      <c r="N20" s="156"/>
      <c r="O20" s="156"/>
      <c r="P20" s="171">
        <f t="shared" si="3"/>
        <v>0</v>
      </c>
      <c r="Q20" s="159"/>
    </row>
    <row r="21" spans="1:17" ht="18" customHeight="1">
      <c r="A21" s="3"/>
      <c r="B21" s="230" t="s">
        <v>26</v>
      </c>
      <c r="C21" s="231"/>
      <c r="D21" s="232"/>
      <c r="E21" s="53">
        <v>8</v>
      </c>
      <c r="F21" s="114" t="s">
        <v>1</v>
      </c>
      <c r="G21" s="114"/>
      <c r="H21" s="115" t="str">
        <f t="shared" si="0"/>
        <v/>
      </c>
      <c r="I21" s="126"/>
      <c r="K21" s="171">
        <f t="shared" si="1"/>
        <v>0</v>
      </c>
      <c r="L21" s="159"/>
      <c r="M21" s="171">
        <f t="shared" si="2"/>
        <v>0</v>
      </c>
      <c r="N21" s="156"/>
      <c r="O21" s="156"/>
      <c r="P21" s="171">
        <f t="shared" si="3"/>
        <v>0</v>
      </c>
      <c r="Q21" s="159"/>
    </row>
    <row r="22" spans="1:17" ht="18" customHeight="1">
      <c r="A22" s="3"/>
      <c r="B22" s="230" t="s">
        <v>27</v>
      </c>
      <c r="C22" s="231"/>
      <c r="D22" s="232"/>
      <c r="E22" s="53">
        <v>9</v>
      </c>
      <c r="F22" s="114"/>
      <c r="G22" s="114"/>
      <c r="H22" s="115" t="str">
        <f t="shared" si="0"/>
        <v/>
      </c>
      <c r="I22" s="126"/>
      <c r="K22" s="171">
        <f t="shared" si="1"/>
        <v>0</v>
      </c>
      <c r="L22" s="159"/>
      <c r="M22" s="171">
        <f t="shared" si="2"/>
        <v>0</v>
      </c>
      <c r="N22" s="156"/>
      <c r="O22" s="156"/>
      <c r="P22" s="171">
        <f t="shared" si="3"/>
        <v>0</v>
      </c>
      <c r="Q22" s="159"/>
    </row>
    <row r="23" spans="1:17" ht="18" customHeight="1">
      <c r="A23" s="3"/>
      <c r="B23" s="230" t="s">
        <v>14</v>
      </c>
      <c r="C23" s="231"/>
      <c r="D23" s="232"/>
      <c r="E23" s="53">
        <v>10</v>
      </c>
      <c r="F23" s="114"/>
      <c r="G23" s="114"/>
      <c r="H23" s="115" t="str">
        <f t="shared" si="0"/>
        <v/>
      </c>
      <c r="I23" s="126"/>
      <c r="K23" s="171">
        <f t="shared" si="1"/>
        <v>0</v>
      </c>
      <c r="L23" s="159"/>
      <c r="M23" s="171">
        <f t="shared" si="2"/>
        <v>0</v>
      </c>
      <c r="N23" s="156"/>
      <c r="O23" s="156"/>
      <c r="P23" s="171">
        <f t="shared" si="3"/>
        <v>0</v>
      </c>
      <c r="Q23" s="159"/>
    </row>
    <row r="24" spans="1:17" ht="18" customHeight="1">
      <c r="A24" s="3"/>
      <c r="B24" s="230" t="s">
        <v>28</v>
      </c>
      <c r="C24" s="231"/>
      <c r="D24" s="232"/>
      <c r="E24" s="53">
        <v>11</v>
      </c>
      <c r="F24" s="114"/>
      <c r="G24" s="114"/>
      <c r="H24" s="115" t="str">
        <f t="shared" si="0"/>
        <v/>
      </c>
      <c r="I24" s="126"/>
      <c r="K24" s="171">
        <f t="shared" si="1"/>
        <v>0</v>
      </c>
      <c r="L24" s="159"/>
      <c r="M24" s="171">
        <f t="shared" si="2"/>
        <v>0</v>
      </c>
      <c r="N24" s="156"/>
      <c r="O24" s="156"/>
      <c r="P24" s="171">
        <f t="shared" si="3"/>
        <v>0</v>
      </c>
      <c r="Q24" s="159"/>
    </row>
    <row r="25" spans="1:17" ht="18" customHeight="1">
      <c r="A25" s="3"/>
      <c r="B25" s="230" t="s">
        <v>29</v>
      </c>
      <c r="C25" s="231"/>
      <c r="D25" s="232"/>
      <c r="E25" s="53">
        <v>12</v>
      </c>
      <c r="F25" s="114"/>
      <c r="G25" s="114"/>
      <c r="H25" s="115" t="str">
        <f t="shared" si="0"/>
        <v/>
      </c>
      <c r="I25" s="126"/>
      <c r="K25" s="171">
        <f t="shared" si="1"/>
        <v>0</v>
      </c>
      <c r="L25" s="159"/>
      <c r="M25" s="171">
        <f t="shared" si="2"/>
        <v>0</v>
      </c>
      <c r="N25" s="156"/>
      <c r="O25" s="156"/>
      <c r="P25" s="171">
        <f t="shared" si="3"/>
        <v>0</v>
      </c>
      <c r="Q25" s="159"/>
    </row>
    <row r="26" spans="1:17" ht="18" customHeight="1">
      <c r="A26" s="3"/>
      <c r="B26" s="230" t="s">
        <v>30</v>
      </c>
      <c r="C26" s="231"/>
      <c r="D26" s="232"/>
      <c r="E26" s="53">
        <v>13</v>
      </c>
      <c r="F26" s="114" t="s">
        <v>1</v>
      </c>
      <c r="G26" s="114"/>
      <c r="H26" s="115" t="str">
        <f t="shared" si="0"/>
        <v/>
      </c>
      <c r="I26" s="126"/>
      <c r="K26" s="171">
        <f t="shared" si="1"/>
        <v>0</v>
      </c>
      <c r="L26" s="159"/>
      <c r="M26" s="171">
        <f t="shared" si="2"/>
        <v>0</v>
      </c>
      <c r="N26" s="156"/>
      <c r="O26" s="156"/>
      <c r="P26" s="171">
        <f t="shared" si="3"/>
        <v>0</v>
      </c>
      <c r="Q26" s="159"/>
    </row>
    <row r="27" spans="1:17" ht="18" customHeight="1">
      <c r="A27" s="3"/>
      <c r="B27" s="230" t="s">
        <v>15</v>
      </c>
      <c r="C27" s="231"/>
      <c r="D27" s="232"/>
      <c r="E27" s="53">
        <v>14</v>
      </c>
      <c r="F27" s="114"/>
      <c r="G27" s="114"/>
      <c r="H27" s="115"/>
      <c r="I27" s="126"/>
      <c r="K27" s="171">
        <f t="shared" si="1"/>
        <v>0</v>
      </c>
      <c r="L27" s="159"/>
      <c r="M27" s="171">
        <f t="shared" si="2"/>
        <v>0</v>
      </c>
      <c r="N27" s="156"/>
      <c r="O27" s="156"/>
      <c r="P27" s="171">
        <f t="shared" si="3"/>
        <v>0</v>
      </c>
      <c r="Q27" s="159"/>
    </row>
    <row r="28" spans="1:17" ht="18" customHeight="1">
      <c r="A28" s="3"/>
      <c r="B28" s="230" t="s">
        <v>31</v>
      </c>
      <c r="C28" s="231"/>
      <c r="D28" s="232"/>
      <c r="E28" s="53">
        <v>15</v>
      </c>
      <c r="F28" s="114"/>
      <c r="G28" s="60" t="s">
        <v>22</v>
      </c>
      <c r="H28" s="115" t="str">
        <f t="shared" ref="H28:H33" si="4">IF(SUM(F28:G28)=0,"",SUM(F28:G28))</f>
        <v/>
      </c>
      <c r="I28" s="126"/>
      <c r="K28" s="171">
        <f t="shared" si="1"/>
        <v>0</v>
      </c>
      <c r="L28" s="159"/>
      <c r="M28" s="171">
        <f t="shared" si="2"/>
        <v>0</v>
      </c>
      <c r="N28" s="156"/>
      <c r="O28" s="156"/>
      <c r="P28" s="171">
        <f t="shared" si="3"/>
        <v>0</v>
      </c>
      <c r="Q28" s="159"/>
    </row>
    <row r="29" spans="1:17" ht="18" customHeight="1">
      <c r="A29" s="3"/>
      <c r="B29" s="230" t="s">
        <v>32</v>
      </c>
      <c r="C29" s="231"/>
      <c r="D29" s="232"/>
      <c r="E29" s="53">
        <v>16</v>
      </c>
      <c r="F29" s="114" t="s">
        <v>17</v>
      </c>
      <c r="G29" s="60" t="s">
        <v>22</v>
      </c>
      <c r="H29" s="115" t="str">
        <f t="shared" si="4"/>
        <v/>
      </c>
      <c r="I29" s="126"/>
      <c r="K29" s="171">
        <f t="shared" si="1"/>
        <v>0</v>
      </c>
      <c r="L29" s="159"/>
      <c r="M29" s="171">
        <f t="shared" si="2"/>
        <v>0</v>
      </c>
      <c r="N29" s="156"/>
      <c r="O29" s="156"/>
      <c r="P29" s="171">
        <f t="shared" si="3"/>
        <v>0</v>
      </c>
      <c r="Q29" s="159"/>
    </row>
    <row r="30" spans="1:17" ht="18" customHeight="1">
      <c r="A30" s="3"/>
      <c r="B30" s="230" t="s">
        <v>33</v>
      </c>
      <c r="C30" s="231"/>
      <c r="D30" s="232"/>
      <c r="E30" s="53">
        <v>17</v>
      </c>
      <c r="F30" s="114" t="s">
        <v>1</v>
      </c>
      <c r="G30" s="114"/>
      <c r="H30" s="115" t="str">
        <f t="shared" si="4"/>
        <v/>
      </c>
      <c r="I30" s="126"/>
      <c r="K30" s="171">
        <f t="shared" si="1"/>
        <v>0</v>
      </c>
      <c r="L30" s="159"/>
      <c r="M30" s="171">
        <f t="shared" si="2"/>
        <v>0</v>
      </c>
      <c r="N30" s="156"/>
      <c r="O30" s="156"/>
      <c r="P30" s="171">
        <f t="shared" si="3"/>
        <v>0</v>
      </c>
      <c r="Q30" s="159"/>
    </row>
    <row r="31" spans="1:17" ht="18" customHeight="1">
      <c r="A31" s="3"/>
      <c r="B31" s="230" t="s">
        <v>34</v>
      </c>
      <c r="C31" s="231"/>
      <c r="D31" s="232"/>
      <c r="E31" s="53">
        <v>18</v>
      </c>
      <c r="F31" s="114"/>
      <c r="G31" s="114"/>
      <c r="H31" s="115" t="str">
        <f t="shared" si="4"/>
        <v/>
      </c>
      <c r="I31" s="126"/>
      <c r="K31" s="171">
        <f t="shared" si="1"/>
        <v>0</v>
      </c>
      <c r="L31" s="159"/>
      <c r="M31" s="171">
        <f t="shared" si="2"/>
        <v>0</v>
      </c>
      <c r="N31" s="156"/>
      <c r="O31" s="156"/>
      <c r="P31" s="171">
        <f t="shared" si="3"/>
        <v>0</v>
      </c>
      <c r="Q31" s="159"/>
    </row>
    <row r="32" spans="1:17" ht="18" customHeight="1">
      <c r="A32" s="3"/>
      <c r="B32" s="230" t="s">
        <v>35</v>
      </c>
      <c r="C32" s="231"/>
      <c r="D32" s="232"/>
      <c r="E32" s="53">
        <v>19</v>
      </c>
      <c r="F32" s="114" t="s">
        <v>1</v>
      </c>
      <c r="G32" s="60" t="s">
        <v>22</v>
      </c>
      <c r="H32" s="115" t="str">
        <f t="shared" si="4"/>
        <v/>
      </c>
      <c r="I32" s="126"/>
      <c r="K32" s="171">
        <f t="shared" si="1"/>
        <v>0</v>
      </c>
      <c r="L32" s="159"/>
      <c r="M32" s="171">
        <f t="shared" si="2"/>
        <v>0</v>
      </c>
      <c r="N32" s="156"/>
      <c r="O32" s="156"/>
      <c r="P32" s="171">
        <f t="shared" si="3"/>
        <v>0</v>
      </c>
      <c r="Q32" s="159"/>
    </row>
    <row r="33" spans="1:17" ht="18" customHeight="1">
      <c r="A33" s="3"/>
      <c r="B33" s="230" t="s">
        <v>16</v>
      </c>
      <c r="C33" s="231"/>
      <c r="D33" s="232"/>
      <c r="E33" s="53">
        <v>20</v>
      </c>
      <c r="F33" s="114" t="s">
        <v>1</v>
      </c>
      <c r="G33" s="114"/>
      <c r="H33" s="115" t="str">
        <f t="shared" si="4"/>
        <v/>
      </c>
      <c r="I33" s="126"/>
      <c r="K33" s="171">
        <f t="shared" si="1"/>
        <v>0</v>
      </c>
      <c r="L33" s="159"/>
      <c r="M33" s="171">
        <f t="shared" si="2"/>
        <v>0</v>
      </c>
      <c r="N33" s="156"/>
      <c r="O33" s="156"/>
      <c r="P33" s="171">
        <f t="shared" si="3"/>
        <v>0</v>
      </c>
      <c r="Q33" s="159"/>
    </row>
    <row r="34" spans="1:17" ht="18" customHeight="1">
      <c r="A34" s="3"/>
      <c r="B34" s="227" t="s">
        <v>10</v>
      </c>
      <c r="C34" s="228"/>
      <c r="D34" s="229"/>
      <c r="E34" s="54">
        <v>21</v>
      </c>
      <c r="F34" s="115" t="str">
        <f>IF(SUM(F14:F33)=0,"",SUM(F14:F33))</f>
        <v/>
      </c>
      <c r="G34" s="115" t="str">
        <f>IF(SUM(G14:G33)=0,"",SUM(G14:G33))</f>
        <v/>
      </c>
      <c r="H34" s="115" t="str">
        <f>IF(SUM(H14:H33)=0,"",SUM(H14:H33))</f>
        <v/>
      </c>
      <c r="I34" s="117" t="str">
        <f>IF(SUM(I14:I33)=0,"",SUM(I14:I33))</f>
        <v/>
      </c>
      <c r="K34" s="172">
        <f>SUM(K14:K33)</f>
        <v>0</v>
      </c>
      <c r="L34" s="159"/>
      <c r="M34" s="172">
        <f>SUM(M14:M33)</f>
        <v>0</v>
      </c>
      <c r="N34" s="156"/>
      <c r="O34" s="156"/>
      <c r="P34" s="172">
        <f>SUM(P14:P33)</f>
        <v>0</v>
      </c>
      <c r="Q34" s="159"/>
    </row>
    <row r="35" spans="1:17" ht="15">
      <c r="A35" s="3"/>
      <c r="B35" s="19"/>
      <c r="C35" s="20"/>
      <c r="D35" s="20"/>
      <c r="E35" s="20"/>
      <c r="F35" s="21"/>
      <c r="G35" s="21"/>
      <c r="H35" s="21"/>
      <c r="I35" s="21"/>
    </row>
    <row r="36" spans="1:17" s="92" customFormat="1" ht="15" customHeight="1">
      <c r="A36" s="2"/>
      <c r="B36" s="223" t="s">
        <v>99</v>
      </c>
      <c r="C36" s="224"/>
      <c r="D36" s="224"/>
      <c r="E36" s="224"/>
      <c r="F36" s="224"/>
      <c r="G36" s="224"/>
      <c r="H36" s="224"/>
      <c r="I36" s="224"/>
      <c r="K36" s="155"/>
      <c r="L36" s="155"/>
      <c r="M36" s="155"/>
      <c r="N36" s="155"/>
      <c r="O36" s="155"/>
      <c r="P36" s="155"/>
      <c r="Q36" s="155"/>
    </row>
    <row r="37" spans="1:17" ht="15" customHeight="1">
      <c r="A37" s="7"/>
      <c r="B37" s="237" t="s">
        <v>117</v>
      </c>
      <c r="C37" s="242"/>
      <c r="D37" s="242"/>
      <c r="E37" s="242"/>
      <c r="F37" s="242"/>
      <c r="G37" s="242"/>
      <c r="H37" s="242"/>
      <c r="I37" s="242"/>
    </row>
    <row r="38" spans="1:17">
      <c r="A38" s="7"/>
      <c r="B38" s="7"/>
      <c r="C38" s="7"/>
      <c r="D38" s="7"/>
      <c r="E38" s="7"/>
      <c r="F38" s="7"/>
      <c r="G38" s="7"/>
      <c r="H38" s="7"/>
    </row>
    <row r="40" spans="1:17">
      <c r="C40" s="112" t="str">
        <f>IF(OR(K34&gt;0,M34&gt;0,P34&gt;0),"Plausibilité:","")</f>
        <v/>
      </c>
    </row>
    <row r="41" spans="1:17">
      <c r="C41" s="113" t="str">
        <f>IF(OR(K34&gt;0,M34&gt;0),"Erreur: la somme des montants payés doit figurer.","")</f>
        <v/>
      </c>
    </row>
    <row r="42" spans="1:17">
      <c r="C42" s="113" t="str">
        <f>IF(P34&gt;0,"Erreur: le nombre des personnes subventionnées doit figurer.","")</f>
        <v/>
      </c>
    </row>
    <row r="45" spans="1:17">
      <c r="C45" s="139"/>
    </row>
    <row r="46" spans="1:17">
      <c r="C46" s="139"/>
    </row>
    <row r="47" spans="1:17">
      <c r="C47" s="139"/>
    </row>
    <row r="48" spans="1:17">
      <c r="C48" s="139"/>
    </row>
  </sheetData>
  <sheetProtection algorithmName="SHA-512" hashValue="2IwSFIu8muibfERKCk1l8ocQk5j91a8inkIpCBBvy+ZGig008hG29hVAH+CtID/da1D5iyXgvyTcnf1fl34WJA==" saltValue="Kzr3kEX3kAT/2td8qvxbFg==" spinCount="100000" sheet="1" objects="1" scenarios="1"/>
  <mergeCells count="25">
    <mergeCell ref="B8:C8"/>
    <mergeCell ref="B24:D24"/>
    <mergeCell ref="B10:I10"/>
    <mergeCell ref="B14:D14"/>
    <mergeCell ref="B15:D15"/>
    <mergeCell ref="B16:D16"/>
    <mergeCell ref="B17:D17"/>
    <mergeCell ref="B18:D18"/>
    <mergeCell ref="B19:D19"/>
    <mergeCell ref="B20:D20"/>
    <mergeCell ref="B21:D21"/>
    <mergeCell ref="B22:D22"/>
    <mergeCell ref="B23:D23"/>
    <mergeCell ref="B37:I37"/>
    <mergeCell ref="B25:D25"/>
    <mergeCell ref="B26:D26"/>
    <mergeCell ref="B27:D27"/>
    <mergeCell ref="B28:D28"/>
    <mergeCell ref="B29:D29"/>
    <mergeCell ref="B30:D30"/>
    <mergeCell ref="B31:D31"/>
    <mergeCell ref="B32:D32"/>
    <mergeCell ref="B33:D33"/>
    <mergeCell ref="B34:D34"/>
    <mergeCell ref="B36:I36"/>
  </mergeCells>
  <pageMargins left="0.70866141732283472" right="0.70866141732283472" top="0.78740157480314965" bottom="0.78740157480314965"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O42"/>
  <sheetViews>
    <sheetView showGridLines="0" workbookViewId="0">
      <selection activeCell="B118" sqref="B118"/>
    </sheetView>
  </sheetViews>
  <sheetFormatPr baseColWidth="10" defaultRowHeight="14.25"/>
  <cols>
    <col min="1" max="1" width="1.125" customWidth="1"/>
    <col min="2" max="2" width="14" customWidth="1"/>
    <col min="3" max="3" width="17.875" customWidth="1"/>
    <col min="4" max="4" width="14.125" customWidth="1"/>
    <col min="5" max="5" width="2.875" style="74" customWidth="1"/>
    <col min="6" max="7" width="7.125" customWidth="1"/>
    <col min="8" max="8" width="9" customWidth="1"/>
    <col min="9" max="9" width="7.125" customWidth="1"/>
    <col min="10" max="10" width="7.125" style="25" customWidth="1"/>
    <col min="11" max="11" width="9" customWidth="1"/>
  </cols>
  <sheetData>
    <row r="1" spans="1:15" s="58" customFormat="1" ht="14.25" customHeight="1">
      <c r="A1" s="4"/>
      <c r="B1" s="48" t="s">
        <v>6</v>
      </c>
      <c r="C1" s="48"/>
      <c r="D1" s="3"/>
      <c r="E1" s="67"/>
      <c r="F1" s="3"/>
      <c r="G1" s="8" t="s">
        <v>39</v>
      </c>
      <c r="H1" s="6"/>
      <c r="I1" s="5"/>
      <c r="J1" s="62"/>
      <c r="K1" s="105">
        <v>5</v>
      </c>
    </row>
    <row r="2" spans="1:15" s="58" customFormat="1" ht="15">
      <c r="A2" s="4"/>
      <c r="B2" s="76"/>
      <c r="C2" s="76"/>
      <c r="D2" s="3"/>
      <c r="E2" s="67"/>
      <c r="F2" s="3"/>
      <c r="G2" s="3"/>
      <c r="H2" s="6"/>
      <c r="I2" s="6"/>
      <c r="J2" s="62"/>
      <c r="K2" s="59"/>
    </row>
    <row r="3" spans="1:15" s="58" customFormat="1">
      <c r="A3" s="4"/>
      <c r="B3" s="258"/>
      <c r="C3" s="258"/>
      <c r="D3" s="259"/>
      <c r="E3" s="259"/>
      <c r="F3" s="259"/>
      <c r="G3" s="259"/>
      <c r="H3" s="259"/>
      <c r="I3" s="259"/>
      <c r="J3" s="259"/>
      <c r="K3" s="259"/>
    </row>
    <row r="4" spans="1:15" s="111" customFormat="1" ht="15">
      <c r="A4" s="4"/>
      <c r="B4" s="10" t="s">
        <v>78</v>
      </c>
      <c r="C4" s="59"/>
      <c r="D4" s="3"/>
      <c r="E4" s="3"/>
      <c r="F4" s="3"/>
      <c r="G4" s="3"/>
      <c r="H4" s="6"/>
      <c r="I4" s="62"/>
    </row>
    <row r="5" spans="1:15" s="111" customFormat="1" ht="54.95" customHeight="1">
      <c r="A5" s="3"/>
      <c r="B5" s="270" t="s">
        <v>102</v>
      </c>
      <c r="C5" s="271"/>
      <c r="D5" s="271"/>
      <c r="E5" s="271"/>
      <c r="F5" s="271"/>
      <c r="G5" s="271"/>
      <c r="H5" s="271"/>
      <c r="I5" s="271"/>
      <c r="J5" s="272"/>
      <c r="K5" s="272"/>
    </row>
    <row r="6" spans="1:15" s="58" customFormat="1" ht="15.75">
      <c r="A6" s="3"/>
      <c r="B6" s="9"/>
      <c r="C6" s="9"/>
      <c r="D6" s="1"/>
      <c r="E6" s="68"/>
      <c r="F6" s="3"/>
      <c r="G6" s="3"/>
      <c r="H6" s="3"/>
      <c r="I6" s="3"/>
      <c r="J6" s="24"/>
      <c r="K6" s="59"/>
    </row>
    <row r="7" spans="1:15" s="58" customFormat="1" ht="15.75">
      <c r="A7" s="3"/>
      <c r="B7" s="145" t="str">
        <f>"Canton:  "&amp;'1'!H13</f>
        <v xml:space="preserve">Canton:  </v>
      </c>
      <c r="C7" s="106"/>
      <c r="D7" s="63"/>
      <c r="E7" s="146"/>
      <c r="F7" s="273" t="str">
        <f>"Année: "&amp;'1'!H11</f>
        <v>Année: 2018</v>
      </c>
      <c r="G7" s="217"/>
      <c r="H7" s="3"/>
      <c r="I7" s="3"/>
      <c r="J7" s="24"/>
      <c r="K7" s="59"/>
    </row>
    <row r="8" spans="1:15" s="58" customFormat="1" ht="15.75">
      <c r="A8" s="3"/>
      <c r="B8" s="9"/>
      <c r="C8" s="9"/>
      <c r="D8" s="1"/>
      <c r="E8" s="68"/>
      <c r="F8" s="3"/>
      <c r="G8" s="3"/>
      <c r="H8" s="3"/>
      <c r="I8" s="3"/>
      <c r="J8" s="24"/>
      <c r="K8" s="59"/>
    </row>
    <row r="9" spans="1:15" s="91" customFormat="1" ht="18" customHeight="1">
      <c r="A9" s="2"/>
      <c r="B9" s="260" t="s">
        <v>95</v>
      </c>
      <c r="C9" s="260"/>
      <c r="D9" s="241"/>
      <c r="E9" s="241"/>
      <c r="F9" s="241"/>
      <c r="G9" s="241"/>
      <c r="H9" s="241"/>
      <c r="I9" s="241"/>
      <c r="J9" s="241"/>
      <c r="K9" s="241"/>
    </row>
    <row r="10" spans="1:15" s="58" customFormat="1" ht="45" customHeight="1">
      <c r="A10" s="2"/>
      <c r="B10" s="261" t="s">
        <v>120</v>
      </c>
      <c r="C10" s="262"/>
      <c r="D10" s="141" t="s">
        <v>8</v>
      </c>
      <c r="E10" s="65"/>
      <c r="F10" s="267" t="s">
        <v>80</v>
      </c>
      <c r="G10" s="268"/>
      <c r="H10" s="269"/>
      <c r="I10" s="267" t="s">
        <v>40</v>
      </c>
      <c r="J10" s="268"/>
      <c r="K10" s="269"/>
    </row>
    <row r="11" spans="1:15" s="58" customFormat="1" ht="110.25">
      <c r="A11" s="3"/>
      <c r="B11" s="95"/>
      <c r="C11" s="97"/>
      <c r="D11" s="95"/>
      <c r="E11" s="66"/>
      <c r="F11" s="96" t="s">
        <v>41</v>
      </c>
      <c r="G11" s="29" t="s">
        <v>9</v>
      </c>
      <c r="H11" s="94" t="s">
        <v>10</v>
      </c>
      <c r="I11" s="96" t="s">
        <v>41</v>
      </c>
      <c r="J11" s="29" t="s">
        <v>9</v>
      </c>
      <c r="K11" s="94" t="s">
        <v>10</v>
      </c>
    </row>
    <row r="12" spans="1:15" s="58" customFormat="1" ht="15" customHeight="1">
      <c r="A12" s="3"/>
      <c r="B12" s="78"/>
      <c r="C12" s="11"/>
      <c r="D12" s="12"/>
      <c r="E12" s="77"/>
      <c r="F12" s="57">
        <v>1</v>
      </c>
      <c r="G12" s="56">
        <v>2</v>
      </c>
      <c r="H12" s="56">
        <v>3</v>
      </c>
      <c r="I12" s="57">
        <v>4</v>
      </c>
      <c r="J12" s="56">
        <v>5</v>
      </c>
      <c r="K12" s="56">
        <v>6</v>
      </c>
    </row>
    <row r="13" spans="1:15" s="58" customFormat="1" ht="15" customHeight="1">
      <c r="A13" s="3"/>
      <c r="B13" s="78"/>
      <c r="C13" s="18"/>
      <c r="D13" s="16"/>
      <c r="E13" s="69"/>
      <c r="F13" s="52" t="s">
        <v>11</v>
      </c>
      <c r="G13" s="52" t="s">
        <v>11</v>
      </c>
      <c r="H13" s="52" t="s">
        <v>11</v>
      </c>
      <c r="I13" s="52" t="s">
        <v>11</v>
      </c>
      <c r="J13" s="52" t="s">
        <v>11</v>
      </c>
      <c r="K13" s="52" t="s">
        <v>11</v>
      </c>
    </row>
    <row r="14" spans="1:15" ht="18" customHeight="1">
      <c r="A14" s="3"/>
      <c r="B14" s="263" t="s">
        <v>96</v>
      </c>
      <c r="C14" s="264"/>
      <c r="D14" s="138" t="s">
        <v>12</v>
      </c>
      <c r="E14" s="70">
        <v>1</v>
      </c>
      <c r="F14" s="114"/>
      <c r="G14" s="114"/>
      <c r="H14" s="115" t="str">
        <f t="shared" ref="H14:H24" si="0">IF(SUM(F14:G14)=0,"",SUM(F14:G14))</f>
        <v/>
      </c>
      <c r="I14" s="114"/>
      <c r="J14" s="114"/>
      <c r="K14" s="127" t="str">
        <f t="shared" ref="K14:K39" si="1">IF(SUM(I14:J14)=0,"",SUM(I14:J14))</f>
        <v/>
      </c>
    </row>
    <row r="15" spans="1:15" ht="18" customHeight="1">
      <c r="A15" s="3"/>
      <c r="B15" s="265"/>
      <c r="C15" s="266"/>
      <c r="D15" s="138" t="s">
        <v>13</v>
      </c>
      <c r="E15" s="70">
        <v>2</v>
      </c>
      <c r="F15" s="114"/>
      <c r="G15" s="114"/>
      <c r="H15" s="115" t="str">
        <f t="shared" si="0"/>
        <v/>
      </c>
      <c r="I15" s="114"/>
      <c r="J15" s="114"/>
      <c r="K15" s="127" t="str">
        <f t="shared" si="1"/>
        <v/>
      </c>
    </row>
    <row r="16" spans="1:15" ht="18" customHeight="1">
      <c r="A16" s="3"/>
      <c r="B16" s="250"/>
      <c r="C16" s="251"/>
      <c r="D16" s="138" t="s">
        <v>14</v>
      </c>
      <c r="E16" s="70">
        <v>3</v>
      </c>
      <c r="F16" s="114"/>
      <c r="G16" s="114"/>
      <c r="H16" s="115" t="str">
        <f t="shared" si="0"/>
        <v/>
      </c>
      <c r="I16" s="114"/>
      <c r="J16" s="114"/>
      <c r="K16" s="128" t="str">
        <f t="shared" si="1"/>
        <v/>
      </c>
      <c r="O16" s="110"/>
    </row>
    <row r="17" spans="1:11" ht="18" customHeight="1">
      <c r="A17" s="3"/>
      <c r="B17" s="79"/>
      <c r="C17" s="98"/>
      <c r="D17" s="138" t="s">
        <v>15</v>
      </c>
      <c r="E17" s="70">
        <v>4</v>
      </c>
      <c r="F17" s="114"/>
      <c r="G17" s="114"/>
      <c r="H17" s="115" t="str">
        <f t="shared" si="0"/>
        <v/>
      </c>
      <c r="I17" s="114"/>
      <c r="J17" s="114"/>
      <c r="K17" s="129" t="str">
        <f t="shared" si="1"/>
        <v/>
      </c>
    </row>
    <row r="18" spans="1:11" s="111" customFormat="1" ht="18" customHeight="1">
      <c r="A18" s="3"/>
      <c r="B18" s="79"/>
      <c r="C18" s="98"/>
      <c r="D18" s="138" t="s">
        <v>16</v>
      </c>
      <c r="E18" s="121">
        <v>5</v>
      </c>
      <c r="F18" s="130"/>
      <c r="G18" s="130"/>
      <c r="H18" s="115" t="str">
        <f t="shared" si="0"/>
        <v/>
      </c>
      <c r="I18" s="130"/>
      <c r="J18" s="130"/>
      <c r="K18" s="129" t="str">
        <f t="shared" si="1"/>
        <v/>
      </c>
    </row>
    <row r="19" spans="1:11" ht="18" customHeight="1" thickBot="1">
      <c r="A19" s="3"/>
      <c r="B19" s="80"/>
      <c r="C19" s="99"/>
      <c r="D19" s="142" t="s">
        <v>10</v>
      </c>
      <c r="E19" s="71">
        <v>6</v>
      </c>
      <c r="F19" s="131" t="str">
        <f>IF(SUM(F14:F18)=0,"",SUM(F14:F18))</f>
        <v/>
      </c>
      <c r="G19" s="131" t="str">
        <f>IF(SUM(G14:G18)=0,"",SUM(G14:G18))</f>
        <v/>
      </c>
      <c r="H19" s="132" t="str">
        <f>IF(SUM(F19:G19)=0,"",SUM(F19:G19))</f>
        <v/>
      </c>
      <c r="I19" s="131" t="str">
        <f>IF(SUM(I14:I18)=0,"",SUM(I14:I18))</f>
        <v/>
      </c>
      <c r="J19" s="131" t="str">
        <f>IF(SUM(J14:J18)=0,"",SUM(J14:J18))</f>
        <v/>
      </c>
      <c r="K19" s="133" t="str">
        <f>IF(SUM(I19:J19)=0,"",SUM(I19:J19))</f>
        <v/>
      </c>
    </row>
    <row r="20" spans="1:11" ht="18" customHeight="1">
      <c r="A20" s="3"/>
      <c r="B20" s="252" t="s">
        <v>118</v>
      </c>
      <c r="C20" s="253"/>
      <c r="D20" s="143" t="s">
        <v>12</v>
      </c>
      <c r="E20" s="72">
        <v>7</v>
      </c>
      <c r="F20" s="60" t="s">
        <v>22</v>
      </c>
      <c r="G20" s="134"/>
      <c r="H20" s="135" t="str">
        <f t="shared" si="0"/>
        <v/>
      </c>
      <c r="I20" s="60" t="s">
        <v>22</v>
      </c>
      <c r="J20" s="134"/>
      <c r="K20" s="127" t="str">
        <f t="shared" si="1"/>
        <v/>
      </c>
    </row>
    <row r="21" spans="1:11" ht="18" customHeight="1">
      <c r="A21" s="3"/>
      <c r="B21" s="254"/>
      <c r="C21" s="255"/>
      <c r="D21" s="138" t="s">
        <v>23</v>
      </c>
      <c r="E21" s="70">
        <v>8</v>
      </c>
      <c r="F21" s="60" t="s">
        <v>22</v>
      </c>
      <c r="G21" s="114"/>
      <c r="H21" s="115" t="str">
        <f t="shared" si="0"/>
        <v/>
      </c>
      <c r="I21" s="60" t="s">
        <v>22</v>
      </c>
      <c r="J21" s="114"/>
      <c r="K21" s="127" t="str">
        <f t="shared" si="1"/>
        <v/>
      </c>
    </row>
    <row r="22" spans="1:11" ht="18" customHeight="1">
      <c r="A22" s="3"/>
      <c r="B22" s="254"/>
      <c r="C22" s="255"/>
      <c r="D22" s="138" t="s">
        <v>13</v>
      </c>
      <c r="E22" s="70">
        <v>9</v>
      </c>
      <c r="F22" s="60" t="s">
        <v>22</v>
      </c>
      <c r="G22" s="114"/>
      <c r="H22" s="115" t="str">
        <f t="shared" si="0"/>
        <v/>
      </c>
      <c r="I22" s="60" t="s">
        <v>22</v>
      </c>
      <c r="J22" s="114"/>
      <c r="K22" s="128" t="str">
        <f t="shared" si="1"/>
        <v/>
      </c>
    </row>
    <row r="23" spans="1:11" ht="18" customHeight="1">
      <c r="A23" s="3"/>
      <c r="B23" s="248"/>
      <c r="C23" s="249"/>
      <c r="D23" s="138" t="s">
        <v>14</v>
      </c>
      <c r="E23" s="70">
        <v>10</v>
      </c>
      <c r="F23" s="60" t="s">
        <v>22</v>
      </c>
      <c r="G23" s="114"/>
      <c r="H23" s="115" t="str">
        <f t="shared" si="0"/>
        <v/>
      </c>
      <c r="I23" s="60" t="s">
        <v>22</v>
      </c>
      <c r="J23" s="114"/>
      <c r="K23" s="128" t="str">
        <f t="shared" si="1"/>
        <v/>
      </c>
    </row>
    <row r="24" spans="1:11" ht="18" customHeight="1">
      <c r="A24" s="3"/>
      <c r="B24" s="124"/>
      <c r="C24" s="125"/>
      <c r="D24" s="138" t="s">
        <v>15</v>
      </c>
      <c r="E24" s="70">
        <v>11</v>
      </c>
      <c r="F24" s="60" t="s">
        <v>22</v>
      </c>
      <c r="G24" s="130"/>
      <c r="H24" s="115" t="str">
        <f t="shared" si="0"/>
        <v/>
      </c>
      <c r="I24" s="60" t="s">
        <v>22</v>
      </c>
      <c r="J24" s="114"/>
      <c r="K24" s="128" t="str">
        <f t="shared" si="1"/>
        <v/>
      </c>
    </row>
    <row r="25" spans="1:11" ht="18" customHeight="1">
      <c r="A25" s="3"/>
      <c r="B25" s="79"/>
      <c r="C25" s="98"/>
      <c r="D25" s="138" t="s">
        <v>20</v>
      </c>
      <c r="E25" s="70">
        <v>12</v>
      </c>
      <c r="F25" s="60" t="s">
        <v>22</v>
      </c>
      <c r="G25" s="60" t="s">
        <v>22</v>
      </c>
      <c r="H25" s="60" t="s">
        <v>22</v>
      </c>
      <c r="I25" s="60" t="s">
        <v>22</v>
      </c>
      <c r="J25" s="114"/>
      <c r="K25" s="128" t="str">
        <f t="shared" si="1"/>
        <v/>
      </c>
    </row>
    <row r="26" spans="1:11" ht="18" customHeight="1">
      <c r="A26" s="3"/>
      <c r="B26" s="79"/>
      <c r="C26" s="98"/>
      <c r="D26" s="138" t="s">
        <v>24</v>
      </c>
      <c r="E26" s="70">
        <v>13</v>
      </c>
      <c r="F26" s="60" t="s">
        <v>22</v>
      </c>
      <c r="G26" s="60" t="s">
        <v>22</v>
      </c>
      <c r="H26" s="60" t="s">
        <v>22</v>
      </c>
      <c r="I26" s="60" t="s">
        <v>22</v>
      </c>
      <c r="J26" s="114"/>
      <c r="K26" s="128" t="str">
        <f t="shared" si="1"/>
        <v/>
      </c>
    </row>
    <row r="27" spans="1:11" ht="18" customHeight="1">
      <c r="A27" s="3"/>
      <c r="B27" s="79"/>
      <c r="C27" s="98"/>
      <c r="D27" s="138" t="s">
        <v>26</v>
      </c>
      <c r="E27" s="70">
        <v>14</v>
      </c>
      <c r="F27" s="60" t="s">
        <v>22</v>
      </c>
      <c r="G27" s="60" t="s">
        <v>22</v>
      </c>
      <c r="H27" s="60" t="s">
        <v>22</v>
      </c>
      <c r="I27" s="60" t="s">
        <v>22</v>
      </c>
      <c r="J27" s="114"/>
      <c r="K27" s="128" t="str">
        <f t="shared" si="1"/>
        <v/>
      </c>
    </row>
    <row r="28" spans="1:11" ht="18" customHeight="1">
      <c r="A28" s="3"/>
      <c r="B28" s="79"/>
      <c r="C28" s="98"/>
      <c r="D28" s="138" t="s">
        <v>29</v>
      </c>
      <c r="E28" s="70">
        <v>15</v>
      </c>
      <c r="F28" s="60" t="s">
        <v>22</v>
      </c>
      <c r="G28" s="60" t="s">
        <v>22</v>
      </c>
      <c r="H28" s="60" t="s">
        <v>22</v>
      </c>
      <c r="I28" s="60" t="s">
        <v>22</v>
      </c>
      <c r="J28" s="114"/>
      <c r="K28" s="128" t="str">
        <f t="shared" si="1"/>
        <v/>
      </c>
    </row>
    <row r="29" spans="1:11" ht="18" customHeight="1">
      <c r="A29" s="3"/>
      <c r="B29" s="79"/>
      <c r="C29" s="98"/>
      <c r="D29" s="138" t="s">
        <v>30</v>
      </c>
      <c r="E29" s="70">
        <v>16</v>
      </c>
      <c r="F29" s="60" t="s">
        <v>22</v>
      </c>
      <c r="G29" s="60" t="s">
        <v>22</v>
      </c>
      <c r="H29" s="60" t="s">
        <v>22</v>
      </c>
      <c r="I29" s="60" t="s">
        <v>22</v>
      </c>
      <c r="J29" s="114"/>
      <c r="K29" s="128" t="str">
        <f t="shared" si="1"/>
        <v/>
      </c>
    </row>
    <row r="30" spans="1:11" ht="18" customHeight="1">
      <c r="A30" s="3"/>
      <c r="B30" s="79"/>
      <c r="C30" s="98"/>
      <c r="D30" s="138" t="s">
        <v>33</v>
      </c>
      <c r="E30" s="70">
        <v>17</v>
      </c>
      <c r="F30" s="60" t="s">
        <v>22</v>
      </c>
      <c r="G30" s="60" t="s">
        <v>22</v>
      </c>
      <c r="H30" s="60" t="s">
        <v>22</v>
      </c>
      <c r="I30" s="60" t="s">
        <v>22</v>
      </c>
      <c r="J30" s="114"/>
      <c r="K30" s="128" t="str">
        <f t="shared" si="1"/>
        <v/>
      </c>
    </row>
    <row r="31" spans="1:11" ht="18" customHeight="1">
      <c r="A31" s="3"/>
      <c r="B31" s="79"/>
      <c r="C31" s="98"/>
      <c r="D31" s="138" t="s">
        <v>42</v>
      </c>
      <c r="E31" s="70">
        <v>18</v>
      </c>
      <c r="F31" s="60" t="s">
        <v>22</v>
      </c>
      <c r="G31" s="60" t="s">
        <v>22</v>
      </c>
      <c r="H31" s="60" t="s">
        <v>22</v>
      </c>
      <c r="I31" s="60" t="s">
        <v>22</v>
      </c>
      <c r="J31" s="114"/>
      <c r="K31" s="128" t="str">
        <f t="shared" si="1"/>
        <v/>
      </c>
    </row>
    <row r="32" spans="1:11" ht="18" customHeight="1">
      <c r="A32" s="3"/>
      <c r="B32" s="79"/>
      <c r="C32" s="98"/>
      <c r="D32" s="138" t="s">
        <v>16</v>
      </c>
      <c r="E32" s="70">
        <v>19</v>
      </c>
      <c r="F32" s="60" t="s">
        <v>22</v>
      </c>
      <c r="G32" s="60" t="s">
        <v>22</v>
      </c>
      <c r="H32" s="60" t="s">
        <v>22</v>
      </c>
      <c r="I32" s="60" t="s">
        <v>22</v>
      </c>
      <c r="J32" s="114"/>
      <c r="K32" s="129" t="str">
        <f t="shared" si="1"/>
        <v/>
      </c>
    </row>
    <row r="33" spans="1:11" ht="18" customHeight="1" thickBot="1">
      <c r="A33" s="3"/>
      <c r="B33" s="80"/>
      <c r="C33" s="99"/>
      <c r="D33" s="142" t="s">
        <v>10</v>
      </c>
      <c r="E33" s="71">
        <v>20</v>
      </c>
      <c r="F33" s="75" t="s">
        <v>97</v>
      </c>
      <c r="G33" s="75" t="str">
        <f>IF(SUM(G20:G31)=0,"",SUM(G20:G31))</f>
        <v/>
      </c>
      <c r="H33" s="75" t="str">
        <f t="shared" ref="H33:H39" si="2">IF(SUM(F33:G33)=0,"",SUM(F33:G33))</f>
        <v/>
      </c>
      <c r="I33" s="75" t="s">
        <v>97</v>
      </c>
      <c r="J33" s="131" t="str">
        <f>IF(SUM(J20:J31)=0,"",SUM(J20:J31))</f>
        <v/>
      </c>
      <c r="K33" s="133" t="str">
        <f t="shared" si="1"/>
        <v/>
      </c>
    </row>
    <row r="34" spans="1:11" ht="18" customHeight="1">
      <c r="A34" s="3"/>
      <c r="B34" s="256" t="s">
        <v>98</v>
      </c>
      <c r="C34" s="257"/>
      <c r="D34" s="138" t="s">
        <v>12</v>
      </c>
      <c r="E34" s="72">
        <v>21</v>
      </c>
      <c r="F34" s="134"/>
      <c r="G34" s="134"/>
      <c r="H34" s="115" t="str">
        <f t="shared" si="2"/>
        <v/>
      </c>
      <c r="I34" s="134"/>
      <c r="J34" s="134"/>
      <c r="K34" s="127" t="str">
        <f t="shared" si="1"/>
        <v/>
      </c>
    </row>
    <row r="35" spans="1:11" ht="18" customHeight="1">
      <c r="A35" s="3"/>
      <c r="B35" s="248"/>
      <c r="C35" s="249"/>
      <c r="D35" s="138" t="s">
        <v>13</v>
      </c>
      <c r="E35" s="70">
        <v>22</v>
      </c>
      <c r="F35" s="114"/>
      <c r="G35" s="114"/>
      <c r="H35" s="115" t="str">
        <f t="shared" si="2"/>
        <v/>
      </c>
      <c r="I35" s="114"/>
      <c r="J35" s="114"/>
      <c r="K35" s="128" t="str">
        <f t="shared" si="1"/>
        <v/>
      </c>
    </row>
    <row r="36" spans="1:11" ht="18" customHeight="1">
      <c r="A36" s="3"/>
      <c r="B36" s="124"/>
      <c r="C36" s="125"/>
      <c r="D36" s="138" t="s">
        <v>14</v>
      </c>
      <c r="E36" s="70">
        <v>23</v>
      </c>
      <c r="F36" s="114"/>
      <c r="G36" s="114"/>
      <c r="H36" s="115" t="str">
        <f t="shared" si="2"/>
        <v/>
      </c>
      <c r="I36" s="114"/>
      <c r="J36" s="114"/>
      <c r="K36" s="128" t="str">
        <f t="shared" si="1"/>
        <v/>
      </c>
    </row>
    <row r="37" spans="1:11" ht="18" customHeight="1">
      <c r="A37" s="3"/>
      <c r="B37" s="81"/>
      <c r="C37" s="100"/>
      <c r="D37" s="138" t="s">
        <v>15</v>
      </c>
      <c r="E37" s="70">
        <v>24</v>
      </c>
      <c r="F37" s="114"/>
      <c r="G37" s="114"/>
      <c r="H37" s="115" t="str">
        <f t="shared" si="2"/>
        <v/>
      </c>
      <c r="I37" s="114"/>
      <c r="J37" s="114"/>
      <c r="K37" s="128" t="str">
        <f t="shared" si="1"/>
        <v/>
      </c>
    </row>
    <row r="38" spans="1:11" ht="18" customHeight="1">
      <c r="A38" s="3"/>
      <c r="B38" s="122"/>
      <c r="C38" s="123"/>
      <c r="D38" s="138" t="s">
        <v>16</v>
      </c>
      <c r="E38" s="70">
        <v>25</v>
      </c>
      <c r="F38" s="114" t="s">
        <v>1</v>
      </c>
      <c r="G38" s="114" t="s">
        <v>1</v>
      </c>
      <c r="H38" s="115" t="str">
        <f t="shared" si="2"/>
        <v/>
      </c>
      <c r="I38" s="114" t="s">
        <v>1</v>
      </c>
      <c r="J38" s="114" t="s">
        <v>1</v>
      </c>
      <c r="K38" s="128" t="str">
        <f t="shared" si="1"/>
        <v/>
      </c>
    </row>
    <row r="39" spans="1:11" ht="18" customHeight="1" thickBot="1">
      <c r="A39" s="3"/>
      <c r="B39" s="82"/>
      <c r="C39" s="101"/>
      <c r="D39" s="142" t="s">
        <v>10</v>
      </c>
      <c r="E39" s="71">
        <v>26</v>
      </c>
      <c r="F39" s="131" t="str">
        <f>IF(SUM(F34:F38)=0,"",SUM(F34:F38))</f>
        <v/>
      </c>
      <c r="G39" s="131" t="str">
        <f>IF(SUM(G34:G38)=0,"",SUM(G34:G38))</f>
        <v/>
      </c>
      <c r="H39" s="115" t="str">
        <f t="shared" si="2"/>
        <v/>
      </c>
      <c r="I39" s="131" t="str">
        <f>IF(SUM(I34:I38)=0,"",SUM(I34:I38))</f>
        <v/>
      </c>
      <c r="J39" s="131" t="str">
        <f>IF(SUM(J34:J38)=0,"",SUM(J34:J38))</f>
        <v/>
      </c>
      <c r="K39" s="133" t="str">
        <f t="shared" si="1"/>
        <v/>
      </c>
    </row>
    <row r="40" spans="1:11" ht="18" customHeight="1" thickBot="1">
      <c r="A40" s="3"/>
      <c r="B40" s="4"/>
      <c r="C40" s="4"/>
      <c r="D40" s="144" t="s">
        <v>119</v>
      </c>
      <c r="E40" s="73">
        <v>27</v>
      </c>
      <c r="F40" s="136" t="str">
        <f t="shared" ref="F40:K40" si="3">IF(SUM(F19,F33,F39)=0,"",SUM(F19,F33,F39))</f>
        <v/>
      </c>
      <c r="G40" s="136" t="str">
        <f>IF(SUM(G19,G33,G39)=0,"",SUM(G19,G33,G39))</f>
        <v/>
      </c>
      <c r="H40" s="136" t="str">
        <f t="shared" si="3"/>
        <v/>
      </c>
      <c r="I40" s="136" t="str">
        <f>IF(SUM(I19,I33,I39)=0,"",SUM(I19,I33,I39))</f>
        <v/>
      </c>
      <c r="J40" s="136" t="str">
        <f t="shared" si="3"/>
        <v/>
      </c>
      <c r="K40" s="136" t="str">
        <f t="shared" si="3"/>
        <v/>
      </c>
    </row>
    <row r="41" spans="1:11" ht="27.75" customHeight="1">
      <c r="A41" s="3"/>
      <c r="B41" s="3"/>
      <c r="C41" s="3"/>
      <c r="D41" s="61" t="s">
        <v>107</v>
      </c>
      <c r="E41" s="64"/>
      <c r="F41" s="21"/>
      <c r="G41" s="21"/>
      <c r="H41" s="21"/>
      <c r="I41" s="22"/>
      <c r="J41" s="21"/>
      <c r="K41" s="7"/>
    </row>
    <row r="42" spans="1:11" ht="30" customHeight="1">
      <c r="A42" s="3"/>
      <c r="B42" s="3"/>
      <c r="C42" s="3"/>
      <c r="D42" s="237"/>
      <c r="E42" s="242"/>
      <c r="F42" s="242"/>
      <c r="G42" s="242"/>
      <c r="H42" s="242"/>
      <c r="I42" s="242"/>
      <c r="J42" s="242"/>
      <c r="K42" s="242"/>
    </row>
  </sheetData>
  <sheetProtection algorithmName="SHA-512" hashValue="UNb4xiGQyLb0VASMXmKVITOh4wbVHah7Iyu4ZuZMONAGjdcRO93FZDSet/sVCV9JkBh4g50YeCsXgGJxUg3Ofg==" saltValue="fK0ql5hDaNKvyPQtaRMBcQ==" spinCount="100000" sheet="1" objects="1" scenarios="1"/>
  <mergeCells count="14">
    <mergeCell ref="B3:K3"/>
    <mergeCell ref="B9:K9"/>
    <mergeCell ref="B10:C10"/>
    <mergeCell ref="B14:C14"/>
    <mergeCell ref="B15:C15"/>
    <mergeCell ref="F10:H10"/>
    <mergeCell ref="I10:K10"/>
    <mergeCell ref="B5:K5"/>
    <mergeCell ref="F7:G7"/>
    <mergeCell ref="B23:C23"/>
    <mergeCell ref="B16:C16"/>
    <mergeCell ref="D42:K42"/>
    <mergeCell ref="B20:C22"/>
    <mergeCell ref="B34:C35"/>
  </mergeCells>
  <pageMargins left="0.70866141732283472" right="0.70866141732283472" top="0.78740157480314965" bottom="0.78740157480314965"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1</vt:lpstr>
      <vt:lpstr>2</vt:lpstr>
      <vt:lpstr>3</vt:lpstr>
      <vt:lpstr>4</vt:lpstr>
      <vt:lpstr>5</vt:lpstr>
      <vt:lpstr>'1'!Druckbereich</vt:lpstr>
      <vt:lpstr>'2'!Druckbereich</vt:lpstr>
      <vt:lpstr>'3'!Druckbereich</vt:lpstr>
      <vt:lpstr>'4'!Druckbereich</vt:lpstr>
      <vt:lpstr>'5'!Druckbereich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Reinhold Preuck</dc:creator>
  <cp:lastModifiedBy>Gruber-Briones Beat BAG</cp:lastModifiedBy>
  <cp:lastPrinted>2018-12-10T07:42:18Z</cp:lastPrinted>
  <dcterms:created xsi:type="dcterms:W3CDTF">2011-11-28T10:10:35Z</dcterms:created>
  <dcterms:modified xsi:type="dcterms:W3CDTF">2018-12-10T07:42:23Z</dcterms:modified>
</cp:coreProperties>
</file>