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namedSheetViews/namedSheetView1.xml" ContentType="application/vnd.ms-excel.namedsheetviews+xml"/>
  <Override PartName="/xl/namedSheetViews/namedSheetView2.xml" ContentType="application/vnd.ms-excel.namedsheetviews+xml"/>
  <Override PartName="/xl/namedSheetViews/namedSheetView3.xml" ContentType="application/vnd.ms-excel.namedsheetviews+xml"/>
  <Override PartName="/xl/namedSheetViews/namedSheetView4.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adb.intra.admin.ch\BAG$\Teams\Krisen\2019_nCov\07_UG Umsetzung Impfstoff\01_Team Implementierung\09_Infomaterial IP_FP\Hintergrundinfos\SSPH Recherchen\temp\"/>
    </mc:Choice>
  </mc:AlternateContent>
  <xr:revisionPtr revIDLastSave="0" documentId="13_ncr:1_{ECC1AA2F-7921-4D18-BC4C-762AB6184B52}" xr6:coauthVersionLast="47" xr6:coauthVersionMax="47" xr10:uidLastSave="{00000000-0000-0000-0000-000000000000}"/>
  <bookViews>
    <workbookView xWindow="29925" yWindow="1125" windowWidth="21600" windowHeight="11445" activeTab="3" xr2:uid="{3311BFD2-CA8A-45EE-83CA-C739B5F3B16B}"/>
  </bookViews>
  <sheets>
    <sheet name="Vaccine Effectiveness" sheetId="30" r:id="rId1"/>
    <sheet name="Safety &amp; Adverse Events" sheetId="32" r:id="rId2"/>
    <sheet name="Transmission" sheetId="33" r:id="rId3"/>
    <sheet name="Long COVID" sheetId="34" r:id="rId4"/>
  </sheets>
  <definedNames>
    <definedName name="_xlnm._FilterDatabase" localSheetId="3" hidden="1">'Long COVID'!$A$6:$Y$6</definedName>
    <definedName name="_xlnm._FilterDatabase" localSheetId="1" hidden="1">'Safety &amp; Adverse Events'!$A$6:$X$444</definedName>
    <definedName name="_xlnm._FilterDatabase" localSheetId="2" hidden="1">Transmission!$A$6:$V$6</definedName>
    <definedName name="_xlnm._FilterDatabase" localSheetId="0" hidden="1">'Vaccine Effectiveness'!$A$6:$AA$831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65" i="30" l="1"/>
  <c r="K366" i="30" s="1"/>
  <c r="K367" i="30" s="1"/>
  <c r="K368" i="30" s="1"/>
  <c r="K369" i="30" s="1"/>
  <c r="K370" i="30" s="1"/>
  <c r="K371" i="30" s="1"/>
  <c r="K372" i="30" s="1"/>
  <c r="K373" i="30" s="1"/>
  <c r="K374" i="30" s="1"/>
  <c r="K375" i="30" s="1"/>
  <c r="K376" i="30" s="1"/>
  <c r="K377" i="30" s="1"/>
  <c r="K378" i="30" s="1"/>
  <c r="K379" i="30" s="1"/>
  <c r="L365" i="30"/>
  <c r="L366" i="30" s="1"/>
  <c r="L367" i="30" s="1"/>
  <c r="L368" i="30" s="1"/>
  <c r="L369" i="30" s="1"/>
  <c r="L370" i="30" s="1"/>
  <c r="L371" i="30" s="1"/>
  <c r="L372" i="30" s="1"/>
  <c r="L373" i="30" s="1"/>
  <c r="L374" i="30" s="1"/>
  <c r="L375" i="30" s="1"/>
  <c r="L376" i="30" s="1"/>
  <c r="L377" i="30" s="1"/>
  <c r="L378" i="30" s="1"/>
  <c r="L379" i="30" s="1"/>
  <c r="A815" i="30"/>
  <c r="B815" i="30"/>
  <c r="C815" i="30"/>
  <c r="C816" i="30" s="1"/>
  <c r="C817" i="30" s="1"/>
  <c r="C818" i="30" s="1"/>
  <c r="C819" i="30" s="1"/>
  <c r="C820" i="30" s="1"/>
  <c r="C821" i="30" s="1"/>
  <c r="C822" i="30" s="1"/>
  <c r="C823" i="30" s="1"/>
  <c r="C824" i="30" s="1"/>
  <c r="C825" i="30" s="1"/>
  <c r="C826" i="30" s="1"/>
  <c r="C827" i="30" s="1"/>
  <c r="C828" i="30" s="1"/>
  <c r="C829" i="30" s="1"/>
  <c r="C830" i="30" s="1"/>
  <c r="C831" i="30" s="1"/>
  <c r="D815" i="30"/>
  <c r="D816" i="30" s="1"/>
  <c r="D817" i="30" s="1"/>
  <c r="D818" i="30" s="1"/>
  <c r="D819" i="30" s="1"/>
  <c r="D820" i="30" s="1"/>
  <c r="D821" i="30" s="1"/>
  <c r="D822" i="30" s="1"/>
  <c r="D823" i="30" s="1"/>
  <c r="D824" i="30" s="1"/>
  <c r="D825" i="30" s="1"/>
  <c r="D826" i="30" s="1"/>
  <c r="D827" i="30" s="1"/>
  <c r="D828" i="30" s="1"/>
  <c r="D829" i="30" s="1"/>
  <c r="D830" i="30" s="1"/>
  <c r="D831" i="30" s="1"/>
  <c r="E815" i="30"/>
  <c r="E816" i="30" s="1"/>
  <c r="E817" i="30" s="1"/>
  <c r="E818" i="30" s="1"/>
  <c r="E819" i="30" s="1"/>
  <c r="E820" i="30" s="1"/>
  <c r="E821" i="30" s="1"/>
  <c r="E822" i="30" s="1"/>
  <c r="E823" i="30" s="1"/>
  <c r="E824" i="30" s="1"/>
  <c r="E825" i="30" s="1"/>
  <c r="E826" i="30" s="1"/>
  <c r="E827" i="30" s="1"/>
  <c r="E828" i="30" s="1"/>
  <c r="E829" i="30" s="1"/>
  <c r="E830" i="30" s="1"/>
  <c r="E831" i="30" s="1"/>
  <c r="F815" i="30"/>
  <c r="F816" i="30" s="1"/>
  <c r="F817" i="30" s="1"/>
  <c r="F818" i="30" s="1"/>
  <c r="F819" i="30" s="1"/>
  <c r="F820" i="30" s="1"/>
  <c r="F821" i="30" s="1"/>
  <c r="F822" i="30" s="1"/>
  <c r="F823" i="30" s="1"/>
  <c r="F824" i="30" s="1"/>
  <c r="F825" i="30" s="1"/>
  <c r="F826" i="30" s="1"/>
  <c r="F827" i="30" s="1"/>
  <c r="F828" i="30" s="1"/>
  <c r="F829" i="30" s="1"/>
  <c r="F830" i="30" s="1"/>
  <c r="F831" i="30" s="1"/>
  <c r="G815" i="30"/>
  <c r="G816" i="30" s="1"/>
  <c r="G817" i="30" s="1"/>
  <c r="G818" i="30" s="1"/>
  <c r="G819" i="30" s="1"/>
  <c r="G820" i="30" s="1"/>
  <c r="G821" i="30" s="1"/>
  <c r="G822" i="30" s="1"/>
  <c r="G823" i="30" s="1"/>
  <c r="G824" i="30" s="1"/>
  <c r="G825" i="30" s="1"/>
  <c r="G826" i="30" s="1"/>
  <c r="G827" i="30" s="1"/>
  <c r="G828" i="30" s="1"/>
  <c r="G829" i="30" s="1"/>
  <c r="G830" i="30" s="1"/>
  <c r="G831" i="30" s="1"/>
  <c r="H815" i="30"/>
  <c r="H816" i="30" s="1"/>
  <c r="H817" i="30" s="1"/>
  <c r="H818" i="30" s="1"/>
  <c r="H819" i="30" s="1"/>
  <c r="H820" i="30" s="1"/>
  <c r="H821" i="30" s="1"/>
  <c r="H822" i="30" s="1"/>
  <c r="H823" i="30" s="1"/>
  <c r="H824" i="30" s="1"/>
  <c r="H825" i="30" s="1"/>
  <c r="H826" i="30" s="1"/>
  <c r="H827" i="30" s="1"/>
  <c r="H828" i="30" s="1"/>
  <c r="H829" i="30" s="1"/>
  <c r="H830" i="30" s="1"/>
  <c r="H831" i="30" s="1"/>
  <c r="I815" i="30"/>
  <c r="I816" i="30" s="1"/>
  <c r="I817" i="30" s="1"/>
  <c r="I818" i="30" s="1"/>
  <c r="I819" i="30" s="1"/>
  <c r="I820" i="30" s="1"/>
  <c r="I821" i="30" s="1"/>
  <c r="I822" i="30" s="1"/>
  <c r="I823" i="30" s="1"/>
  <c r="I824" i="30" s="1"/>
  <c r="I825" i="30" s="1"/>
  <c r="I826" i="30" s="1"/>
  <c r="I827" i="30" s="1"/>
  <c r="I828" i="30" s="1"/>
  <c r="I829" i="30" s="1"/>
  <c r="I830" i="30" s="1"/>
  <c r="I831" i="30" s="1"/>
  <c r="J815" i="30"/>
  <c r="J816" i="30" s="1"/>
  <c r="J817" i="30" s="1"/>
  <c r="J818" i="30" s="1"/>
  <c r="J819" i="30" s="1"/>
  <c r="J820" i="30" s="1"/>
  <c r="J821" i="30" s="1"/>
  <c r="J822" i="30" s="1"/>
  <c r="J823" i="30" s="1"/>
  <c r="J824" i="30" s="1"/>
  <c r="J825" i="30" s="1"/>
  <c r="J826" i="30" s="1"/>
  <c r="J827" i="30" s="1"/>
  <c r="J828" i="30" s="1"/>
  <c r="J829" i="30" s="1"/>
  <c r="J830" i="30" s="1"/>
  <c r="J831" i="30" s="1"/>
  <c r="K815" i="30"/>
  <c r="K816" i="30" s="1"/>
  <c r="K817" i="30" s="1"/>
  <c r="K818" i="30" s="1"/>
  <c r="K819" i="30" s="1"/>
  <c r="K820" i="30" s="1"/>
  <c r="K821" i="30" s="1"/>
  <c r="K822" i="30" s="1"/>
  <c r="K823" i="30" s="1"/>
  <c r="K824" i="30" s="1"/>
  <c r="K825" i="30" s="1"/>
  <c r="K826" i="30" s="1"/>
  <c r="K827" i="30" s="1"/>
  <c r="K828" i="30" s="1"/>
  <c r="K829" i="30" s="1"/>
  <c r="K830" i="30" s="1"/>
  <c r="K831" i="30" s="1"/>
  <c r="L815" i="30"/>
  <c r="L816" i="30" s="1"/>
  <c r="L817" i="30" s="1"/>
  <c r="L818" i="30" s="1"/>
  <c r="L819" i="30" s="1"/>
  <c r="L820" i="30" s="1"/>
  <c r="L821" i="30" s="1"/>
  <c r="L822" i="30" s="1"/>
  <c r="L823" i="30" s="1"/>
  <c r="L824" i="30" s="1"/>
  <c r="L825" i="30" s="1"/>
  <c r="L826" i="30" s="1"/>
  <c r="L827" i="30" s="1"/>
  <c r="L828" i="30" s="1"/>
  <c r="L829" i="30" s="1"/>
  <c r="L830" i="30" s="1"/>
  <c r="L831" i="30" s="1"/>
  <c r="M815" i="30"/>
  <c r="M816" i="30" s="1"/>
  <c r="M817" i="30" s="1"/>
  <c r="M818" i="30" s="1"/>
  <c r="M819" i="30" s="1"/>
  <c r="M820" i="30" s="1"/>
  <c r="M821" i="30" s="1"/>
  <c r="M822" i="30" s="1"/>
  <c r="M823" i="30" s="1"/>
  <c r="M824" i="30" s="1"/>
  <c r="M825" i="30" s="1"/>
  <c r="M826" i="30" s="1"/>
  <c r="M827" i="30" s="1"/>
  <c r="M828" i="30" s="1"/>
  <c r="M829" i="30" s="1"/>
  <c r="M830" i="30" s="1"/>
  <c r="M831" i="30" s="1"/>
  <c r="N815" i="30"/>
  <c r="N816" i="30" s="1"/>
  <c r="N817" i="30" s="1"/>
  <c r="N818" i="30" s="1"/>
  <c r="N819" i="30" s="1"/>
  <c r="N820" i="30" s="1"/>
  <c r="N821" i="30" s="1"/>
  <c r="N822" i="30" s="1"/>
  <c r="N823" i="30" s="1"/>
  <c r="N824" i="30" s="1"/>
  <c r="N825" i="30" s="1"/>
  <c r="N826" i="30" s="1"/>
  <c r="N827" i="30" s="1"/>
  <c r="N828" i="30" s="1"/>
  <c r="N829" i="30" s="1"/>
  <c r="N830" i="30" s="1"/>
  <c r="N831" i="30" s="1"/>
  <c r="Q815" i="30"/>
  <c r="Q816" i="30" s="1"/>
  <c r="Q817" i="30" s="1"/>
  <c r="Q818" i="30" s="1"/>
  <c r="Q819" i="30" s="1"/>
  <c r="Q820" i="30" s="1"/>
  <c r="Q821" i="30" s="1"/>
  <c r="Q822" i="30" s="1"/>
  <c r="Q823" i="30" s="1"/>
  <c r="Q824" i="30" s="1"/>
  <c r="Q825" i="30" s="1"/>
  <c r="Q826" i="30" s="1"/>
  <c r="Q827" i="30" s="1"/>
  <c r="Q828" i="30" s="1"/>
  <c r="Q829" i="30" s="1"/>
  <c r="Q830" i="30" s="1"/>
  <c r="Q831" i="30" s="1"/>
  <c r="R815" i="30"/>
  <c r="R816" i="30" s="1"/>
  <c r="R817" i="30" s="1"/>
  <c r="R818" i="30" s="1"/>
  <c r="R819" i="30" s="1"/>
  <c r="R820" i="30" s="1"/>
  <c r="R821" i="30" s="1"/>
  <c r="R822" i="30" s="1"/>
  <c r="R823" i="30" s="1"/>
  <c r="R824" i="30" s="1"/>
  <c r="R825" i="30" s="1"/>
  <c r="R826" i="30" s="1"/>
  <c r="R827" i="30" s="1"/>
  <c r="R828" i="30" s="1"/>
  <c r="R829" i="30" s="1"/>
  <c r="R830" i="30" s="1"/>
  <c r="R831" i="30" s="1"/>
  <c r="A816" i="30"/>
  <c r="A817" i="30" s="1"/>
  <c r="A818" i="30" s="1"/>
  <c r="A819" i="30" s="1"/>
  <c r="A820" i="30" s="1"/>
  <c r="A821" i="30" s="1"/>
  <c r="A822" i="30" s="1"/>
  <c r="A823" i="30" s="1"/>
  <c r="A824" i="30" s="1"/>
  <c r="A825" i="30" s="1"/>
  <c r="A826" i="30" s="1"/>
  <c r="A827" i="30" s="1"/>
  <c r="A828" i="30" s="1"/>
  <c r="A829" i="30" s="1"/>
  <c r="A830" i="30" s="1"/>
  <c r="A831" i="30" s="1"/>
  <c r="B816" i="30"/>
  <c r="B817" i="30" s="1"/>
  <c r="B818" i="30" s="1"/>
  <c r="B819" i="30" s="1"/>
  <c r="B820" i="30" s="1"/>
  <c r="B821" i="30" s="1"/>
  <c r="B822" i="30" s="1"/>
  <c r="B823" i="30" s="1"/>
  <c r="B824" i="30" s="1"/>
  <c r="B825" i="30" s="1"/>
  <c r="B826" i="30" s="1"/>
  <c r="B827" i="30" s="1"/>
  <c r="B828" i="30" s="1"/>
  <c r="B829" i="30" s="1"/>
  <c r="B830" i="30" s="1"/>
  <c r="B831" i="30" s="1"/>
  <c r="O816" i="30"/>
  <c r="U815" i="30"/>
  <c r="U816" i="30" s="1"/>
  <c r="W816" i="30"/>
  <c r="X816" i="30"/>
  <c r="O819" i="30"/>
  <c r="U818" i="30"/>
  <c r="U819" i="30" s="1"/>
  <c r="W819" i="30"/>
  <c r="X819" i="30"/>
  <c r="P815" i="30"/>
  <c r="P816" i="30" s="1"/>
  <c r="P817" i="30" s="1"/>
  <c r="P818" i="30" s="1"/>
  <c r="P819" i="30" s="1"/>
  <c r="P820" i="30" s="1"/>
  <c r="P821" i="30" s="1"/>
  <c r="P822" i="30" s="1"/>
  <c r="O822" i="30"/>
  <c r="U821" i="30"/>
  <c r="U822" i="30" s="1"/>
  <c r="W822" i="30"/>
  <c r="X822" i="30"/>
  <c r="P824" i="30"/>
  <c r="P825" i="30" s="1"/>
  <c r="P826" i="30" s="1"/>
  <c r="P827" i="30" s="1"/>
  <c r="P828" i="30" s="1"/>
  <c r="P829" i="30" s="1"/>
  <c r="P830" i="30" s="1"/>
  <c r="P831" i="30" s="1"/>
  <c r="O825" i="30"/>
  <c r="U824" i="30"/>
  <c r="U825" i="30" s="1"/>
  <c r="W825" i="30"/>
  <c r="X825" i="30"/>
  <c r="O828" i="30"/>
  <c r="U827" i="30"/>
  <c r="U828" i="30" s="1"/>
  <c r="W828" i="30"/>
  <c r="X828" i="30"/>
  <c r="V815" i="30"/>
  <c r="V816" i="30" s="1"/>
  <c r="V817" i="30" s="1"/>
  <c r="V818" i="30" s="1"/>
  <c r="V819" i="30" s="1"/>
  <c r="V820" i="30" s="1"/>
  <c r="V821" i="30" s="1"/>
  <c r="V822" i="30" s="1"/>
  <c r="V823" i="30" s="1"/>
  <c r="V824" i="30" s="1"/>
  <c r="V825" i="30" s="1"/>
  <c r="V826" i="30" s="1"/>
  <c r="V827" i="30" s="1"/>
  <c r="V828" i="30" s="1"/>
  <c r="V829" i="30" s="1"/>
  <c r="V830" i="30" s="1"/>
  <c r="V831" i="30" s="1"/>
  <c r="U830" i="30"/>
  <c r="U831" i="30" s="1"/>
  <c r="Y815" i="30"/>
  <c r="Y816" i="30" s="1"/>
  <c r="Y817" i="30" s="1"/>
  <c r="Y818" i="30" s="1"/>
  <c r="Y819" i="30" s="1"/>
  <c r="Y820" i="30" s="1"/>
  <c r="Y821" i="30" s="1"/>
  <c r="Y822" i="30" s="1"/>
  <c r="Y823" i="30" s="1"/>
  <c r="Y824" i="30" s="1"/>
  <c r="Y825" i="30" s="1"/>
  <c r="Y826" i="30" s="1"/>
  <c r="Y827" i="30" s="1"/>
  <c r="Y828" i="30" s="1"/>
  <c r="Y829" i="30" s="1"/>
  <c r="Y830" i="30" s="1"/>
  <c r="Y831" i="30" s="1"/>
  <c r="O831" i="30"/>
  <c r="W831" i="30"/>
  <c r="X831" i="30"/>
  <c r="A812" i="30"/>
  <c r="A813" i="30" s="1"/>
  <c r="B812" i="30"/>
  <c r="B813" i="30" s="1"/>
  <c r="C812" i="30"/>
  <c r="C813" i="30" s="1"/>
  <c r="D812" i="30"/>
  <c r="D813" i="30" s="1"/>
  <c r="E812" i="30"/>
  <c r="E813" i="30" s="1"/>
  <c r="F812" i="30"/>
  <c r="F813" i="30" s="1"/>
  <c r="G812" i="30"/>
  <c r="G813" i="30" s="1"/>
  <c r="H812" i="30"/>
  <c r="H813" i="30" s="1"/>
  <c r="I812" i="30"/>
  <c r="I813" i="30" s="1"/>
  <c r="J812" i="30"/>
  <c r="J813" i="30" s="1"/>
  <c r="K812" i="30"/>
  <c r="K813" i="30" s="1"/>
  <c r="L812" i="30"/>
  <c r="L813" i="30" s="1"/>
  <c r="M812" i="30"/>
  <c r="M813" i="30" s="1"/>
  <c r="N812" i="30"/>
  <c r="N813" i="30" s="1"/>
  <c r="O812" i="30"/>
  <c r="P812" i="30"/>
  <c r="P813" i="30" s="1"/>
  <c r="Q812" i="30"/>
  <c r="Q813" i="30" s="1"/>
  <c r="R812" i="30"/>
  <c r="R813" i="30" s="1"/>
  <c r="T812" i="30"/>
  <c r="T813" i="30" s="1"/>
  <c r="U812" i="30"/>
  <c r="U813" i="30" s="1"/>
  <c r="V812" i="30"/>
  <c r="V813" i="30" s="1"/>
  <c r="Y812" i="30"/>
  <c r="Y813" i="30" s="1"/>
  <c r="A782" i="30"/>
  <c r="A783" i="30" s="1"/>
  <c r="A784" i="30" s="1"/>
  <c r="A785" i="30" s="1"/>
  <c r="A786" i="30" s="1"/>
  <c r="A787" i="30" s="1"/>
  <c r="A788" i="30" s="1"/>
  <c r="A789" i="30" s="1"/>
  <c r="A790" i="30" s="1"/>
  <c r="A791" i="30" s="1"/>
  <c r="A792" i="30" s="1"/>
  <c r="A793" i="30" s="1"/>
  <c r="A794" i="30" s="1"/>
  <c r="A795" i="30" s="1"/>
  <c r="A796" i="30" s="1"/>
  <c r="A797" i="30" s="1"/>
  <c r="A798" i="30" s="1"/>
  <c r="A799" i="30" s="1"/>
  <c r="A800" i="30" s="1"/>
  <c r="A801" i="30" s="1"/>
  <c r="A802" i="30" s="1"/>
  <c r="A803" i="30" s="1"/>
  <c r="A804" i="30" s="1"/>
  <c r="A805" i="30" s="1"/>
  <c r="A806" i="30" s="1"/>
  <c r="A807" i="30" s="1"/>
  <c r="A808" i="30" s="1"/>
  <c r="A809" i="30" s="1"/>
  <c r="A810" i="30" s="1"/>
  <c r="B782" i="30"/>
  <c r="B783" i="30" s="1"/>
  <c r="B784" i="30" s="1"/>
  <c r="B785" i="30" s="1"/>
  <c r="B786" i="30" s="1"/>
  <c r="B787" i="30" s="1"/>
  <c r="B788" i="30" s="1"/>
  <c r="B789" i="30" s="1"/>
  <c r="B790" i="30" s="1"/>
  <c r="B791" i="30" s="1"/>
  <c r="B792" i="30" s="1"/>
  <c r="B793" i="30" s="1"/>
  <c r="B794" i="30" s="1"/>
  <c r="B795" i="30" s="1"/>
  <c r="B796" i="30" s="1"/>
  <c r="B797" i="30" s="1"/>
  <c r="B798" i="30" s="1"/>
  <c r="B799" i="30" s="1"/>
  <c r="B800" i="30" s="1"/>
  <c r="B801" i="30" s="1"/>
  <c r="B802" i="30" s="1"/>
  <c r="B803" i="30" s="1"/>
  <c r="B804" i="30" s="1"/>
  <c r="B805" i="30" s="1"/>
  <c r="B806" i="30" s="1"/>
  <c r="B807" i="30" s="1"/>
  <c r="B808" i="30" s="1"/>
  <c r="B809" i="30" s="1"/>
  <c r="B810" i="30" s="1"/>
  <c r="C782" i="30"/>
  <c r="C783" i="30" s="1"/>
  <c r="C784" i="30" s="1"/>
  <c r="C785" i="30" s="1"/>
  <c r="C786" i="30" s="1"/>
  <c r="C787" i="30" s="1"/>
  <c r="C788" i="30" s="1"/>
  <c r="C789" i="30" s="1"/>
  <c r="C790" i="30" s="1"/>
  <c r="C791" i="30" s="1"/>
  <c r="C792" i="30" s="1"/>
  <c r="C793" i="30" s="1"/>
  <c r="C794" i="30" s="1"/>
  <c r="C795" i="30" s="1"/>
  <c r="C796" i="30" s="1"/>
  <c r="C797" i="30" s="1"/>
  <c r="C798" i="30" s="1"/>
  <c r="C799" i="30" s="1"/>
  <c r="C800" i="30" s="1"/>
  <c r="C801" i="30" s="1"/>
  <c r="C802" i="30" s="1"/>
  <c r="C803" i="30" s="1"/>
  <c r="C804" i="30" s="1"/>
  <c r="C805" i="30" s="1"/>
  <c r="C806" i="30" s="1"/>
  <c r="C807" i="30" s="1"/>
  <c r="C808" i="30" s="1"/>
  <c r="C809" i="30" s="1"/>
  <c r="C810" i="30" s="1"/>
  <c r="D782" i="30"/>
  <c r="D783" i="30" s="1"/>
  <c r="D784" i="30" s="1"/>
  <c r="D785" i="30" s="1"/>
  <c r="D786" i="30" s="1"/>
  <c r="D787" i="30" s="1"/>
  <c r="D788" i="30" s="1"/>
  <c r="D789" i="30" s="1"/>
  <c r="D790" i="30" s="1"/>
  <c r="D791" i="30" s="1"/>
  <c r="D792" i="30" s="1"/>
  <c r="D793" i="30" s="1"/>
  <c r="D794" i="30" s="1"/>
  <c r="D795" i="30" s="1"/>
  <c r="D796" i="30" s="1"/>
  <c r="D797" i="30" s="1"/>
  <c r="D798" i="30" s="1"/>
  <c r="D799" i="30" s="1"/>
  <c r="D800" i="30" s="1"/>
  <c r="D801" i="30" s="1"/>
  <c r="D802" i="30" s="1"/>
  <c r="D803" i="30" s="1"/>
  <c r="D804" i="30" s="1"/>
  <c r="D805" i="30" s="1"/>
  <c r="D806" i="30" s="1"/>
  <c r="D807" i="30" s="1"/>
  <c r="D808" i="30" s="1"/>
  <c r="D809" i="30" s="1"/>
  <c r="D810" i="30" s="1"/>
  <c r="E782" i="30"/>
  <c r="E783" i="30" s="1"/>
  <c r="E784" i="30" s="1"/>
  <c r="E785" i="30" s="1"/>
  <c r="E786" i="30" s="1"/>
  <c r="E787" i="30" s="1"/>
  <c r="E788" i="30" s="1"/>
  <c r="E789" i="30" s="1"/>
  <c r="E790" i="30" s="1"/>
  <c r="E791" i="30" s="1"/>
  <c r="E792" i="30" s="1"/>
  <c r="E793" i="30" s="1"/>
  <c r="E794" i="30" s="1"/>
  <c r="E795" i="30" s="1"/>
  <c r="E796" i="30" s="1"/>
  <c r="E797" i="30" s="1"/>
  <c r="E798" i="30" s="1"/>
  <c r="E799" i="30" s="1"/>
  <c r="E800" i="30" s="1"/>
  <c r="E801" i="30" s="1"/>
  <c r="E802" i="30" s="1"/>
  <c r="E803" i="30" s="1"/>
  <c r="E804" i="30" s="1"/>
  <c r="E805" i="30" s="1"/>
  <c r="E806" i="30" s="1"/>
  <c r="E807" i="30" s="1"/>
  <c r="E808" i="30" s="1"/>
  <c r="E809" i="30" s="1"/>
  <c r="E810" i="30" s="1"/>
  <c r="F782" i="30"/>
  <c r="F783" i="30" s="1"/>
  <c r="F784" i="30" s="1"/>
  <c r="F785" i="30" s="1"/>
  <c r="F786" i="30" s="1"/>
  <c r="F787" i="30" s="1"/>
  <c r="F788" i="30" s="1"/>
  <c r="F789" i="30" s="1"/>
  <c r="F790" i="30" s="1"/>
  <c r="F791" i="30" s="1"/>
  <c r="F792" i="30" s="1"/>
  <c r="F793" i="30" s="1"/>
  <c r="F794" i="30" s="1"/>
  <c r="F795" i="30" s="1"/>
  <c r="F796" i="30" s="1"/>
  <c r="F797" i="30" s="1"/>
  <c r="F798" i="30" s="1"/>
  <c r="F799" i="30" s="1"/>
  <c r="F800" i="30" s="1"/>
  <c r="F801" i="30" s="1"/>
  <c r="F802" i="30" s="1"/>
  <c r="F803" i="30" s="1"/>
  <c r="F804" i="30" s="1"/>
  <c r="F805" i="30" s="1"/>
  <c r="F806" i="30" s="1"/>
  <c r="F807" i="30" s="1"/>
  <c r="F808" i="30" s="1"/>
  <c r="F809" i="30" s="1"/>
  <c r="F810" i="30" s="1"/>
  <c r="G782" i="30"/>
  <c r="G783" i="30" s="1"/>
  <c r="G784" i="30" s="1"/>
  <c r="G785" i="30" s="1"/>
  <c r="G786" i="30" s="1"/>
  <c r="G787" i="30" s="1"/>
  <c r="G788" i="30" s="1"/>
  <c r="G789" i="30" s="1"/>
  <c r="G790" i="30" s="1"/>
  <c r="G791" i="30" s="1"/>
  <c r="G792" i="30" s="1"/>
  <c r="G793" i="30" s="1"/>
  <c r="G794" i="30" s="1"/>
  <c r="G795" i="30" s="1"/>
  <c r="G796" i="30" s="1"/>
  <c r="G797" i="30" s="1"/>
  <c r="G798" i="30" s="1"/>
  <c r="G799" i="30" s="1"/>
  <c r="G800" i="30" s="1"/>
  <c r="G801" i="30" s="1"/>
  <c r="G802" i="30" s="1"/>
  <c r="G803" i="30" s="1"/>
  <c r="G804" i="30" s="1"/>
  <c r="G805" i="30" s="1"/>
  <c r="G806" i="30" s="1"/>
  <c r="G807" i="30" s="1"/>
  <c r="G808" i="30" s="1"/>
  <c r="G809" i="30" s="1"/>
  <c r="G810" i="30" s="1"/>
  <c r="H782" i="30"/>
  <c r="H783" i="30" s="1"/>
  <c r="H784" i="30" s="1"/>
  <c r="H785" i="30" s="1"/>
  <c r="H786" i="30" s="1"/>
  <c r="H787" i="30" s="1"/>
  <c r="H788" i="30" s="1"/>
  <c r="H789" i="30" s="1"/>
  <c r="H790" i="30" s="1"/>
  <c r="H791" i="30" s="1"/>
  <c r="H792" i="30" s="1"/>
  <c r="H793" i="30" s="1"/>
  <c r="H794" i="30" s="1"/>
  <c r="H795" i="30" s="1"/>
  <c r="H796" i="30" s="1"/>
  <c r="H797" i="30" s="1"/>
  <c r="H798" i="30" s="1"/>
  <c r="H799" i="30" s="1"/>
  <c r="H800" i="30" s="1"/>
  <c r="H801" i="30" s="1"/>
  <c r="H802" i="30" s="1"/>
  <c r="H803" i="30" s="1"/>
  <c r="H804" i="30" s="1"/>
  <c r="H805" i="30" s="1"/>
  <c r="H806" i="30" s="1"/>
  <c r="H807" i="30" s="1"/>
  <c r="H808" i="30" s="1"/>
  <c r="H809" i="30" s="1"/>
  <c r="H810" i="30" s="1"/>
  <c r="I782" i="30"/>
  <c r="I783" i="30" s="1"/>
  <c r="I784" i="30" s="1"/>
  <c r="I785" i="30" s="1"/>
  <c r="I786" i="30" s="1"/>
  <c r="I787" i="30" s="1"/>
  <c r="I788" i="30" s="1"/>
  <c r="I789" i="30" s="1"/>
  <c r="I790" i="30" s="1"/>
  <c r="I791" i="30" s="1"/>
  <c r="I792" i="30" s="1"/>
  <c r="I793" i="30" s="1"/>
  <c r="I794" i="30" s="1"/>
  <c r="I795" i="30" s="1"/>
  <c r="I796" i="30" s="1"/>
  <c r="I797" i="30" s="1"/>
  <c r="I798" i="30" s="1"/>
  <c r="I799" i="30" s="1"/>
  <c r="I800" i="30" s="1"/>
  <c r="I801" i="30" s="1"/>
  <c r="I802" i="30" s="1"/>
  <c r="I803" i="30" s="1"/>
  <c r="I804" i="30" s="1"/>
  <c r="I805" i="30" s="1"/>
  <c r="I806" i="30" s="1"/>
  <c r="I807" i="30" s="1"/>
  <c r="I808" i="30" s="1"/>
  <c r="I809" i="30" s="1"/>
  <c r="I810" i="30" s="1"/>
  <c r="J782" i="30"/>
  <c r="J783" i="30" s="1"/>
  <c r="J784" i="30" s="1"/>
  <c r="J785" i="30" s="1"/>
  <c r="J786" i="30" s="1"/>
  <c r="J787" i="30" s="1"/>
  <c r="J788" i="30" s="1"/>
  <c r="J789" i="30" s="1"/>
  <c r="J790" i="30" s="1"/>
  <c r="J791" i="30" s="1"/>
  <c r="J792" i="30" s="1"/>
  <c r="J793" i="30" s="1"/>
  <c r="J794" i="30" s="1"/>
  <c r="J795" i="30" s="1"/>
  <c r="J796" i="30" s="1"/>
  <c r="J797" i="30" s="1"/>
  <c r="J798" i="30" s="1"/>
  <c r="J799" i="30" s="1"/>
  <c r="J800" i="30" s="1"/>
  <c r="J801" i="30" s="1"/>
  <c r="J802" i="30" s="1"/>
  <c r="J803" i="30" s="1"/>
  <c r="J804" i="30" s="1"/>
  <c r="J805" i="30" s="1"/>
  <c r="J806" i="30" s="1"/>
  <c r="J807" i="30" s="1"/>
  <c r="J808" i="30" s="1"/>
  <c r="J809" i="30" s="1"/>
  <c r="J810" i="30" s="1"/>
  <c r="K782" i="30"/>
  <c r="K783" i="30" s="1"/>
  <c r="K784" i="30" s="1"/>
  <c r="K785" i="30" s="1"/>
  <c r="K786" i="30" s="1"/>
  <c r="K787" i="30" s="1"/>
  <c r="K788" i="30" s="1"/>
  <c r="K789" i="30" s="1"/>
  <c r="K790" i="30" s="1"/>
  <c r="K791" i="30" s="1"/>
  <c r="K792" i="30" s="1"/>
  <c r="K793" i="30" s="1"/>
  <c r="K794" i="30" s="1"/>
  <c r="K795" i="30" s="1"/>
  <c r="K796" i="30" s="1"/>
  <c r="K797" i="30" s="1"/>
  <c r="K798" i="30" s="1"/>
  <c r="K799" i="30" s="1"/>
  <c r="K800" i="30" s="1"/>
  <c r="K801" i="30" s="1"/>
  <c r="K802" i="30" s="1"/>
  <c r="K803" i="30" s="1"/>
  <c r="K804" i="30" s="1"/>
  <c r="K805" i="30" s="1"/>
  <c r="K806" i="30" s="1"/>
  <c r="K807" i="30" s="1"/>
  <c r="K808" i="30" s="1"/>
  <c r="K809" i="30" s="1"/>
  <c r="K810" i="30" s="1"/>
  <c r="L782" i="30"/>
  <c r="L783" i="30" s="1"/>
  <c r="L784" i="30" s="1"/>
  <c r="L785" i="30" s="1"/>
  <c r="L786" i="30" s="1"/>
  <c r="L787" i="30" s="1"/>
  <c r="L788" i="30" s="1"/>
  <c r="L789" i="30" s="1"/>
  <c r="L790" i="30" s="1"/>
  <c r="L791" i="30" s="1"/>
  <c r="L792" i="30" s="1"/>
  <c r="L793" i="30" s="1"/>
  <c r="L794" i="30" s="1"/>
  <c r="L795" i="30" s="1"/>
  <c r="L796" i="30" s="1"/>
  <c r="L797" i="30" s="1"/>
  <c r="L798" i="30" s="1"/>
  <c r="L799" i="30" s="1"/>
  <c r="L800" i="30" s="1"/>
  <c r="L801" i="30" s="1"/>
  <c r="L802" i="30" s="1"/>
  <c r="L803" i="30" s="1"/>
  <c r="L804" i="30" s="1"/>
  <c r="L805" i="30" s="1"/>
  <c r="L806" i="30" s="1"/>
  <c r="L807" i="30" s="1"/>
  <c r="L808" i="30" s="1"/>
  <c r="L809" i="30" s="1"/>
  <c r="L810" i="30" s="1"/>
  <c r="M782" i="30"/>
  <c r="M783" i="30" s="1"/>
  <c r="M784" i="30" s="1"/>
  <c r="M785" i="30" s="1"/>
  <c r="M786" i="30" s="1"/>
  <c r="M787" i="30" s="1"/>
  <c r="M788" i="30" s="1"/>
  <c r="M789" i="30" s="1"/>
  <c r="M790" i="30" s="1"/>
  <c r="M791" i="30" s="1"/>
  <c r="M792" i="30" s="1"/>
  <c r="M793" i="30" s="1"/>
  <c r="M794" i="30" s="1"/>
  <c r="M795" i="30" s="1"/>
  <c r="M796" i="30" s="1"/>
  <c r="M797" i="30" s="1"/>
  <c r="M798" i="30" s="1"/>
  <c r="M799" i="30" s="1"/>
  <c r="M800" i="30" s="1"/>
  <c r="M801" i="30" s="1"/>
  <c r="M802" i="30" s="1"/>
  <c r="M803" i="30" s="1"/>
  <c r="M804" i="30" s="1"/>
  <c r="M805" i="30" s="1"/>
  <c r="M806" i="30" s="1"/>
  <c r="M807" i="30" s="1"/>
  <c r="M808" i="30" s="1"/>
  <c r="M809" i="30" s="1"/>
  <c r="M810" i="30" s="1"/>
  <c r="N782" i="30"/>
  <c r="N783" i="30" s="1"/>
  <c r="N784" i="30" s="1"/>
  <c r="N785" i="30" s="1"/>
  <c r="N786" i="30" s="1"/>
  <c r="N787" i="30" s="1"/>
  <c r="N788" i="30" s="1"/>
  <c r="N789" i="30" s="1"/>
  <c r="N790" i="30" s="1"/>
  <c r="N791" i="30" s="1"/>
  <c r="N792" i="30" s="1"/>
  <c r="N793" i="30" s="1"/>
  <c r="N794" i="30" s="1"/>
  <c r="N795" i="30" s="1"/>
  <c r="N796" i="30" s="1"/>
  <c r="N797" i="30" s="1"/>
  <c r="N798" i="30" s="1"/>
  <c r="N799" i="30" s="1"/>
  <c r="N800" i="30" s="1"/>
  <c r="N801" i="30" s="1"/>
  <c r="N802" i="30" s="1"/>
  <c r="N803" i="30" s="1"/>
  <c r="N804" i="30" s="1"/>
  <c r="N805" i="30" s="1"/>
  <c r="N806" i="30" s="1"/>
  <c r="N807" i="30" s="1"/>
  <c r="N808" i="30" s="1"/>
  <c r="N809" i="30" s="1"/>
  <c r="N810" i="30" s="1"/>
  <c r="R782" i="30"/>
  <c r="P782" i="30"/>
  <c r="P783" i="30" s="1"/>
  <c r="P784" i="30" s="1"/>
  <c r="R784" i="30"/>
  <c r="R786" i="30"/>
  <c r="P786" i="30"/>
  <c r="P787" i="30" s="1"/>
  <c r="P788" i="30" s="1"/>
  <c r="R788" i="30"/>
  <c r="U782" i="30"/>
  <c r="U783" i="30" s="1"/>
  <c r="U784" i="30" s="1"/>
  <c r="U785" i="30" s="1"/>
  <c r="U786" i="30" s="1"/>
  <c r="U787" i="30" s="1"/>
  <c r="U788" i="30" s="1"/>
  <c r="R790" i="30"/>
  <c r="P790" i="30"/>
  <c r="P791" i="30" s="1"/>
  <c r="P792" i="30" s="1"/>
  <c r="R792" i="30"/>
  <c r="P794" i="30"/>
  <c r="P795" i="30" s="1"/>
  <c r="U790" i="30"/>
  <c r="U791" i="30" s="1"/>
  <c r="U792" i="30" s="1"/>
  <c r="U793" i="30" s="1"/>
  <c r="U794" i="30" s="1"/>
  <c r="U795" i="30" s="1"/>
  <c r="Y782" i="30"/>
  <c r="Y783" i="30" s="1"/>
  <c r="Y784" i="30" s="1"/>
  <c r="Y785" i="30" s="1"/>
  <c r="Y786" i="30" s="1"/>
  <c r="Y787" i="30" s="1"/>
  <c r="Y788" i="30" s="1"/>
  <c r="Y789" i="30" s="1"/>
  <c r="Y790" i="30" s="1"/>
  <c r="Y791" i="30" s="1"/>
  <c r="Y792" i="30" s="1"/>
  <c r="Y793" i="30" s="1"/>
  <c r="Y794" i="30" s="1"/>
  <c r="Y795" i="30" s="1"/>
  <c r="R797" i="30"/>
  <c r="P797" i="30"/>
  <c r="P798" i="30" s="1"/>
  <c r="P799" i="30" s="1"/>
  <c r="R799" i="30"/>
  <c r="R801" i="30"/>
  <c r="P801" i="30"/>
  <c r="P802" i="30" s="1"/>
  <c r="P803" i="30" s="1"/>
  <c r="R803" i="30"/>
  <c r="U797" i="30"/>
  <c r="U798" i="30" s="1"/>
  <c r="U799" i="30" s="1"/>
  <c r="U800" i="30" s="1"/>
  <c r="U801" i="30" s="1"/>
  <c r="U802" i="30" s="1"/>
  <c r="U803" i="30" s="1"/>
  <c r="T782" i="30"/>
  <c r="T783" i="30" s="1"/>
  <c r="T784" i="30" s="1"/>
  <c r="T785" i="30" s="1"/>
  <c r="T786" i="30" s="1"/>
  <c r="T787" i="30" s="1"/>
  <c r="T788" i="30" s="1"/>
  <c r="T789" i="30" s="1"/>
  <c r="T790" i="30" s="1"/>
  <c r="T791" i="30" s="1"/>
  <c r="T792" i="30" s="1"/>
  <c r="T793" i="30" s="1"/>
  <c r="T794" i="30" s="1"/>
  <c r="T795" i="30" s="1"/>
  <c r="T796" i="30" s="1"/>
  <c r="T797" i="30" s="1"/>
  <c r="T798" i="30" s="1"/>
  <c r="T799" i="30" s="1"/>
  <c r="T800" i="30" s="1"/>
  <c r="T801" i="30" s="1"/>
  <c r="T802" i="30" s="1"/>
  <c r="T803" i="30" s="1"/>
  <c r="T804" i="30" s="1"/>
  <c r="T805" i="30" s="1"/>
  <c r="T806" i="30" s="1"/>
  <c r="T807" i="30" s="1"/>
  <c r="T808" i="30" s="1"/>
  <c r="T809" i="30" s="1"/>
  <c r="T810" i="30" s="1"/>
  <c r="V782" i="30"/>
  <c r="V783" i="30" s="1"/>
  <c r="V784" i="30" s="1"/>
  <c r="V785" i="30" s="1"/>
  <c r="V786" i="30" s="1"/>
  <c r="V787" i="30" s="1"/>
  <c r="V788" i="30" s="1"/>
  <c r="V789" i="30" s="1"/>
  <c r="V790" i="30" s="1"/>
  <c r="V791" i="30" s="1"/>
  <c r="V792" i="30" s="1"/>
  <c r="V793" i="30" s="1"/>
  <c r="V794" i="30" s="1"/>
  <c r="V795" i="30" s="1"/>
  <c r="V796" i="30" s="1"/>
  <c r="V797" i="30" s="1"/>
  <c r="V798" i="30" s="1"/>
  <c r="V799" i="30" s="1"/>
  <c r="V800" i="30" s="1"/>
  <c r="V801" i="30" s="1"/>
  <c r="V802" i="30" s="1"/>
  <c r="V803" i="30" s="1"/>
  <c r="V804" i="30" s="1"/>
  <c r="V805" i="30" s="1"/>
  <c r="V806" i="30" s="1"/>
  <c r="V807" i="30" s="1"/>
  <c r="V808" i="30" s="1"/>
  <c r="V809" i="30" s="1"/>
  <c r="V810" i="30" s="1"/>
  <c r="R805" i="30"/>
  <c r="U805" i="30"/>
  <c r="U806" i="30" s="1"/>
  <c r="U807" i="30" s="1"/>
  <c r="U808" i="30" s="1"/>
  <c r="U809" i="30" s="1"/>
  <c r="U810" i="30" s="1"/>
  <c r="P805" i="30"/>
  <c r="P806" i="30" s="1"/>
  <c r="P807" i="30" s="1"/>
  <c r="R807" i="30"/>
  <c r="P809" i="30"/>
  <c r="P810" i="30" s="1"/>
  <c r="Y797" i="30"/>
  <c r="Y798" i="30" s="1"/>
  <c r="Y799" i="30" s="1"/>
  <c r="Y800" i="30" s="1"/>
  <c r="Y801" i="30" s="1"/>
  <c r="Y802" i="30" s="1"/>
  <c r="Y803" i="30" s="1"/>
  <c r="Y804" i="30" s="1"/>
  <c r="Y805" i="30" s="1"/>
  <c r="Y806" i="30" s="1"/>
  <c r="Y807" i="30" s="1"/>
  <c r="Y808" i="30" s="1"/>
  <c r="Y809" i="30" s="1"/>
  <c r="Y810" i="30" s="1"/>
  <c r="Y381" i="30"/>
  <c r="Y382" i="30" s="1"/>
  <c r="Y383" i="30" s="1"/>
  <c r="Y384" i="30" s="1"/>
  <c r="Y385" i="30" s="1"/>
  <c r="Y386" i="30" s="1"/>
  <c r="Y387" i="30" s="1"/>
  <c r="Y388" i="30" s="1"/>
  <c r="Y389" i="30" s="1"/>
  <c r="Y390" i="30" s="1"/>
  <c r="Y391" i="30" s="1"/>
  <c r="Y392" i="30" s="1"/>
  <c r="Y393" i="30" s="1"/>
  <c r="U392" i="30"/>
  <c r="U393" i="30" s="1"/>
  <c r="X391" i="30"/>
  <c r="V381" i="30"/>
  <c r="V382" i="30" s="1"/>
  <c r="V383" i="30" s="1"/>
  <c r="V384" i="30" s="1"/>
  <c r="V385" i="30" s="1"/>
  <c r="V386" i="30" s="1"/>
  <c r="V387" i="30" s="1"/>
  <c r="V388" i="30" s="1"/>
  <c r="V389" i="30" s="1"/>
  <c r="V390" i="30" s="1"/>
  <c r="V391" i="30" s="1"/>
  <c r="V392" i="30" s="1"/>
  <c r="V393" i="30" s="1"/>
  <c r="O389" i="30"/>
  <c r="O390" i="30" s="1"/>
  <c r="O391" i="30" s="1"/>
  <c r="O392" i="30" s="1"/>
  <c r="O393" i="30" s="1"/>
  <c r="S389" i="30"/>
  <c r="S390" i="30" s="1"/>
  <c r="S391" i="30" s="1"/>
  <c r="S392" i="30" s="1"/>
  <c r="S393" i="30" s="1"/>
  <c r="U389" i="30"/>
  <c r="U390" i="30" s="1"/>
  <c r="X388" i="30"/>
  <c r="T381" i="30"/>
  <c r="T382" i="30" s="1"/>
  <c r="T383" i="30" s="1"/>
  <c r="T384" i="30" s="1"/>
  <c r="T385" i="30" s="1"/>
  <c r="T386" i="30" s="1"/>
  <c r="T387" i="30" s="1"/>
  <c r="T388" i="30" s="1"/>
  <c r="T389" i="30" s="1"/>
  <c r="T390" i="30" s="1"/>
  <c r="T391" i="30" s="1"/>
  <c r="T392" i="30" s="1"/>
  <c r="T393" i="30" s="1"/>
  <c r="U385" i="30"/>
  <c r="U386" i="30" s="1"/>
  <c r="U387" i="30" s="1"/>
  <c r="U381" i="30"/>
  <c r="U382" i="30" s="1"/>
  <c r="U383" i="30" s="1"/>
  <c r="A381" i="30"/>
  <c r="A382" i="30" s="1"/>
  <c r="A383" i="30" s="1"/>
  <c r="A384" i="30" s="1"/>
  <c r="A385" i="30" s="1"/>
  <c r="A386" i="30" s="1"/>
  <c r="A387" i="30" s="1"/>
  <c r="A388" i="30" s="1"/>
  <c r="A389" i="30" s="1"/>
  <c r="A390" i="30" s="1"/>
  <c r="A391" i="30" s="1"/>
  <c r="A392" i="30" s="1"/>
  <c r="A393" i="30" s="1"/>
  <c r="B381" i="30"/>
  <c r="B382" i="30" s="1"/>
  <c r="B383" i="30" s="1"/>
  <c r="B384" i="30" s="1"/>
  <c r="B385" i="30" s="1"/>
  <c r="B386" i="30" s="1"/>
  <c r="B387" i="30" s="1"/>
  <c r="B388" i="30" s="1"/>
  <c r="B389" i="30" s="1"/>
  <c r="B390" i="30" s="1"/>
  <c r="B391" i="30" s="1"/>
  <c r="B392" i="30" s="1"/>
  <c r="B393" i="30" s="1"/>
  <c r="C381" i="30"/>
  <c r="C382" i="30" s="1"/>
  <c r="C383" i="30" s="1"/>
  <c r="C384" i="30" s="1"/>
  <c r="C385" i="30" s="1"/>
  <c r="C386" i="30" s="1"/>
  <c r="C387" i="30" s="1"/>
  <c r="C388" i="30" s="1"/>
  <c r="C389" i="30" s="1"/>
  <c r="C390" i="30" s="1"/>
  <c r="C391" i="30" s="1"/>
  <c r="C392" i="30" s="1"/>
  <c r="C393" i="30" s="1"/>
  <c r="D381" i="30"/>
  <c r="D382" i="30" s="1"/>
  <c r="D383" i="30" s="1"/>
  <c r="D384" i="30" s="1"/>
  <c r="D385" i="30" s="1"/>
  <c r="D386" i="30" s="1"/>
  <c r="D387" i="30" s="1"/>
  <c r="D388" i="30" s="1"/>
  <c r="D389" i="30" s="1"/>
  <c r="D390" i="30" s="1"/>
  <c r="D391" i="30" s="1"/>
  <c r="D392" i="30" s="1"/>
  <c r="D393" i="30" s="1"/>
  <c r="E381" i="30"/>
  <c r="E382" i="30" s="1"/>
  <c r="E383" i="30" s="1"/>
  <c r="E384" i="30" s="1"/>
  <c r="E385" i="30" s="1"/>
  <c r="E386" i="30" s="1"/>
  <c r="E387" i="30" s="1"/>
  <c r="E388" i="30" s="1"/>
  <c r="E389" i="30" s="1"/>
  <c r="E390" i="30" s="1"/>
  <c r="E391" i="30" s="1"/>
  <c r="E392" i="30" s="1"/>
  <c r="E393" i="30" s="1"/>
  <c r="F381" i="30"/>
  <c r="F382" i="30" s="1"/>
  <c r="F383" i="30" s="1"/>
  <c r="F384" i="30" s="1"/>
  <c r="F385" i="30" s="1"/>
  <c r="F386" i="30" s="1"/>
  <c r="F387" i="30" s="1"/>
  <c r="F388" i="30" s="1"/>
  <c r="F389" i="30" s="1"/>
  <c r="F390" i="30" s="1"/>
  <c r="F391" i="30" s="1"/>
  <c r="F392" i="30" s="1"/>
  <c r="F393" i="30" s="1"/>
  <c r="G381" i="30"/>
  <c r="G382" i="30" s="1"/>
  <c r="G383" i="30" s="1"/>
  <c r="G384" i="30" s="1"/>
  <c r="G385" i="30" s="1"/>
  <c r="G386" i="30" s="1"/>
  <c r="G387" i="30" s="1"/>
  <c r="G388" i="30" s="1"/>
  <c r="G389" i="30" s="1"/>
  <c r="G390" i="30" s="1"/>
  <c r="G391" i="30" s="1"/>
  <c r="G392" i="30" s="1"/>
  <c r="G393" i="30" s="1"/>
  <c r="H381" i="30"/>
  <c r="H382" i="30" s="1"/>
  <c r="H383" i="30" s="1"/>
  <c r="H384" i="30" s="1"/>
  <c r="H385" i="30" s="1"/>
  <c r="H386" i="30" s="1"/>
  <c r="H387" i="30" s="1"/>
  <c r="H388" i="30" s="1"/>
  <c r="H389" i="30" s="1"/>
  <c r="H390" i="30" s="1"/>
  <c r="H391" i="30" s="1"/>
  <c r="H392" i="30" s="1"/>
  <c r="H393" i="30" s="1"/>
  <c r="I381" i="30"/>
  <c r="I382" i="30" s="1"/>
  <c r="I383" i="30" s="1"/>
  <c r="I384" i="30" s="1"/>
  <c r="I385" i="30" s="1"/>
  <c r="I386" i="30" s="1"/>
  <c r="I387" i="30" s="1"/>
  <c r="I388" i="30" s="1"/>
  <c r="I389" i="30" s="1"/>
  <c r="I390" i="30" s="1"/>
  <c r="I391" i="30" s="1"/>
  <c r="I392" i="30" s="1"/>
  <c r="I393" i="30" s="1"/>
  <c r="J381" i="30"/>
  <c r="J382" i="30" s="1"/>
  <c r="J383" i="30" s="1"/>
  <c r="J384" i="30" s="1"/>
  <c r="J385" i="30" s="1"/>
  <c r="J386" i="30" s="1"/>
  <c r="J387" i="30" s="1"/>
  <c r="J388" i="30" s="1"/>
  <c r="J389" i="30" s="1"/>
  <c r="J390" i="30" s="1"/>
  <c r="J391" i="30" s="1"/>
  <c r="J392" i="30" s="1"/>
  <c r="J393" i="30" s="1"/>
  <c r="K381" i="30"/>
  <c r="K382" i="30" s="1"/>
  <c r="K383" i="30" s="1"/>
  <c r="K384" i="30" s="1"/>
  <c r="K385" i="30" s="1"/>
  <c r="K386" i="30" s="1"/>
  <c r="K387" i="30" s="1"/>
  <c r="K388" i="30" s="1"/>
  <c r="K389" i="30" s="1"/>
  <c r="K390" i="30" s="1"/>
  <c r="K391" i="30" s="1"/>
  <c r="K392" i="30" s="1"/>
  <c r="K393" i="30" s="1"/>
  <c r="L381" i="30"/>
  <c r="L382" i="30" s="1"/>
  <c r="L383" i="30" s="1"/>
  <c r="L384" i="30" s="1"/>
  <c r="L385" i="30" s="1"/>
  <c r="L386" i="30" s="1"/>
  <c r="L387" i="30" s="1"/>
  <c r="L388" i="30" s="1"/>
  <c r="L389" i="30" s="1"/>
  <c r="L390" i="30" s="1"/>
  <c r="L391" i="30" s="1"/>
  <c r="L392" i="30" s="1"/>
  <c r="L393" i="30" s="1"/>
  <c r="M381" i="30"/>
  <c r="M382" i="30" s="1"/>
  <c r="M383" i="30" s="1"/>
  <c r="M384" i="30" s="1"/>
  <c r="M385" i="30" s="1"/>
  <c r="M386" i="30" s="1"/>
  <c r="M387" i="30" s="1"/>
  <c r="M388" i="30" s="1"/>
  <c r="M389" i="30" s="1"/>
  <c r="M390" i="30" s="1"/>
  <c r="M391" i="30" s="1"/>
  <c r="M392" i="30" s="1"/>
  <c r="M393" i="30" s="1"/>
  <c r="N381" i="30"/>
  <c r="N382" i="30" s="1"/>
  <c r="N383" i="30" s="1"/>
  <c r="N384" i="30" s="1"/>
  <c r="N385" i="30" s="1"/>
  <c r="N386" i="30" s="1"/>
  <c r="N387" i="30" s="1"/>
  <c r="N388" i="30" s="1"/>
  <c r="N389" i="30" s="1"/>
  <c r="N390" i="30" s="1"/>
  <c r="N391" i="30" s="1"/>
  <c r="N392" i="30" s="1"/>
  <c r="N393" i="30" s="1"/>
  <c r="O381" i="30"/>
  <c r="O382" i="30" s="1"/>
  <c r="O383" i="30" s="1"/>
  <c r="O384" i="30" s="1"/>
  <c r="O385" i="30" s="1"/>
  <c r="O386" i="30" s="1"/>
  <c r="O387" i="30" s="1"/>
  <c r="P381" i="30"/>
  <c r="P382" i="30" s="1"/>
  <c r="P383" i="30" s="1"/>
  <c r="P384" i="30" s="1"/>
  <c r="P385" i="30" s="1"/>
  <c r="P386" i="30" s="1"/>
  <c r="P387" i="30" s="1"/>
  <c r="P388" i="30" s="1"/>
  <c r="P389" i="30" s="1"/>
  <c r="P390" i="30" s="1"/>
  <c r="P391" i="30" s="1"/>
  <c r="P392" i="30" s="1"/>
  <c r="P393" i="30" s="1"/>
  <c r="Q381" i="30"/>
  <c r="Q382" i="30" s="1"/>
  <c r="Q383" i="30" s="1"/>
  <c r="Q384" i="30" s="1"/>
  <c r="Q385" i="30" s="1"/>
  <c r="Q386" i="30" s="1"/>
  <c r="Q387" i="30" s="1"/>
  <c r="Q388" i="30" s="1"/>
  <c r="Q389" i="30" s="1"/>
  <c r="Q390" i="30" s="1"/>
  <c r="Q391" i="30" s="1"/>
  <c r="Q392" i="30" s="1"/>
  <c r="Q393" i="30" s="1"/>
  <c r="R381" i="30"/>
  <c r="R382" i="30" s="1"/>
  <c r="R383" i="30" s="1"/>
  <c r="R384" i="30" s="1"/>
  <c r="R385" i="30" s="1"/>
  <c r="R386" i="30" s="1"/>
  <c r="R387" i="30" s="1"/>
  <c r="R388" i="30" s="1"/>
  <c r="R389" i="30" s="1"/>
  <c r="R390" i="30" s="1"/>
  <c r="R391" i="30" s="1"/>
  <c r="R392" i="30" s="1"/>
  <c r="R393" i="30" s="1"/>
  <c r="S381" i="30"/>
  <c r="S382" i="30" s="1"/>
  <c r="S383" i="30" s="1"/>
  <c r="S384" i="30" s="1"/>
  <c r="S385" i="30" s="1"/>
  <c r="S386" i="30" s="1"/>
  <c r="S387" i="30" s="1"/>
  <c r="U224" i="30"/>
  <c r="U225" i="30" s="1"/>
  <c r="O224" i="30"/>
  <c r="S224" i="30"/>
  <c r="T221" i="30"/>
  <c r="T222" i="30" s="1"/>
  <c r="T223" i="30" s="1"/>
  <c r="T224" i="30" s="1"/>
  <c r="T225" i="30" s="1"/>
  <c r="U221" i="30"/>
  <c r="U222" i="30" s="1"/>
  <c r="V221" i="30"/>
  <c r="V222" i="30" s="1"/>
  <c r="V223" i="30" s="1"/>
  <c r="V224" i="30" s="1"/>
  <c r="V225" i="30" s="1"/>
  <c r="W221" i="30"/>
  <c r="W222" i="30" s="1"/>
  <c r="W223" i="30" s="1"/>
  <c r="W224" i="30" s="1"/>
  <c r="W225" i="30" s="1"/>
  <c r="X221" i="30"/>
  <c r="X222" i="30" s="1"/>
  <c r="X223" i="30" s="1"/>
  <c r="X224" i="30" s="1"/>
  <c r="X225" i="30" s="1"/>
  <c r="Y221" i="30"/>
  <c r="Y222" i="30" s="1"/>
  <c r="Y223" i="30" s="1"/>
  <c r="Y224" i="30" s="1"/>
  <c r="Y225" i="30" s="1"/>
  <c r="A221" i="30"/>
  <c r="A222" i="30" s="1"/>
  <c r="A223" i="30" s="1"/>
  <c r="A224" i="30" s="1"/>
  <c r="A225" i="30" s="1"/>
  <c r="B221" i="30"/>
  <c r="B222" i="30" s="1"/>
  <c r="B223" i="30" s="1"/>
  <c r="B224" i="30" s="1"/>
  <c r="B225" i="30" s="1"/>
  <c r="C221" i="30"/>
  <c r="C222" i="30" s="1"/>
  <c r="C223" i="30" s="1"/>
  <c r="C224" i="30" s="1"/>
  <c r="C225" i="30" s="1"/>
  <c r="D221" i="30"/>
  <c r="D222" i="30" s="1"/>
  <c r="D223" i="30" s="1"/>
  <c r="D224" i="30" s="1"/>
  <c r="D225" i="30" s="1"/>
  <c r="E221" i="30"/>
  <c r="E222" i="30" s="1"/>
  <c r="E223" i="30" s="1"/>
  <c r="E224" i="30" s="1"/>
  <c r="E225" i="30" s="1"/>
  <c r="F221" i="30"/>
  <c r="F222" i="30" s="1"/>
  <c r="F223" i="30" s="1"/>
  <c r="F224" i="30" s="1"/>
  <c r="F225" i="30" s="1"/>
  <c r="G221" i="30"/>
  <c r="G222" i="30" s="1"/>
  <c r="G223" i="30" s="1"/>
  <c r="G224" i="30" s="1"/>
  <c r="G225" i="30" s="1"/>
  <c r="H221" i="30"/>
  <c r="H222" i="30" s="1"/>
  <c r="H223" i="30" s="1"/>
  <c r="H224" i="30" s="1"/>
  <c r="H225" i="30" s="1"/>
  <c r="I221" i="30"/>
  <c r="I222" i="30" s="1"/>
  <c r="I223" i="30" s="1"/>
  <c r="I224" i="30" s="1"/>
  <c r="I225" i="30" s="1"/>
  <c r="J221" i="30"/>
  <c r="J222" i="30" s="1"/>
  <c r="J223" i="30" s="1"/>
  <c r="J224" i="30" s="1"/>
  <c r="J225" i="30" s="1"/>
  <c r="K221" i="30"/>
  <c r="K222" i="30" s="1"/>
  <c r="K223" i="30" s="1"/>
  <c r="K224" i="30" s="1"/>
  <c r="K225" i="30" s="1"/>
  <c r="L221" i="30"/>
  <c r="L222" i="30" s="1"/>
  <c r="L223" i="30" s="1"/>
  <c r="L224" i="30" s="1"/>
  <c r="L225" i="30" s="1"/>
  <c r="M221" i="30"/>
  <c r="M222" i="30" s="1"/>
  <c r="M223" i="30" s="1"/>
  <c r="M224" i="30" s="1"/>
  <c r="M225" i="30" s="1"/>
  <c r="N221" i="30"/>
  <c r="N222" i="30" s="1"/>
  <c r="N223" i="30" s="1"/>
  <c r="N224" i="30" s="1"/>
  <c r="N225" i="30" s="1"/>
  <c r="O221" i="30"/>
  <c r="P221" i="30"/>
  <c r="P222" i="30" s="1"/>
  <c r="P223" i="30" s="1"/>
  <c r="P224" i="30" s="1"/>
  <c r="P225" i="30" s="1"/>
  <c r="Q221" i="30"/>
  <c r="Q222" i="30" s="1"/>
  <c r="Q223" i="30" s="1"/>
  <c r="Q224" i="30" s="1"/>
  <c r="Q225" i="30" s="1"/>
  <c r="R221" i="30"/>
  <c r="R222" i="30" s="1"/>
  <c r="R223" i="30" s="1"/>
  <c r="R224" i="30" s="1"/>
  <c r="R225" i="30" s="1"/>
  <c r="S221" i="30"/>
  <c r="Y218" i="30"/>
  <c r="Y219" i="30" s="1"/>
  <c r="V219" i="30"/>
  <c r="A218" i="30"/>
  <c r="A219" i="30" s="1"/>
  <c r="B218" i="30"/>
  <c r="B219" i="30" s="1"/>
  <c r="C218" i="30"/>
  <c r="C219" i="30" s="1"/>
  <c r="D218" i="30"/>
  <c r="D219" i="30" s="1"/>
  <c r="E218" i="30"/>
  <c r="E219" i="30" s="1"/>
  <c r="F218" i="30"/>
  <c r="F219" i="30" s="1"/>
  <c r="G218" i="30"/>
  <c r="G219" i="30" s="1"/>
  <c r="H218" i="30"/>
  <c r="H219" i="30" s="1"/>
  <c r="I218" i="30"/>
  <c r="I219" i="30" s="1"/>
  <c r="J218" i="30"/>
  <c r="J219" i="30" s="1"/>
  <c r="K218" i="30"/>
  <c r="K219" i="30" s="1"/>
  <c r="L218" i="30"/>
  <c r="L219" i="30" s="1"/>
  <c r="M218" i="30"/>
  <c r="M219" i="30" s="1"/>
  <c r="N218" i="30"/>
  <c r="N219" i="30" s="1"/>
  <c r="O218" i="30"/>
  <c r="O219" i="30" s="1"/>
  <c r="P218" i="30"/>
  <c r="P219" i="30" s="1"/>
  <c r="Q218" i="30"/>
  <c r="Q219" i="30" s="1"/>
  <c r="R218" i="30"/>
  <c r="R219" i="30" s="1"/>
  <c r="S218" i="30"/>
  <c r="S219" i="30" s="1"/>
  <c r="T218" i="30"/>
  <c r="T219" i="30" s="1"/>
  <c r="U218" i="30"/>
  <c r="U219" i="30" s="1"/>
  <c r="W216" i="30"/>
  <c r="X216" i="30"/>
  <c r="Y216" i="30"/>
  <c r="A216" i="30"/>
  <c r="B216" i="30"/>
  <c r="C216" i="30"/>
  <c r="D216" i="30"/>
  <c r="E216" i="30"/>
  <c r="F216" i="30"/>
  <c r="G216" i="30"/>
  <c r="H216" i="30"/>
  <c r="I216" i="30"/>
  <c r="J216" i="30"/>
  <c r="K216" i="30"/>
  <c r="L216" i="30"/>
  <c r="M216" i="30"/>
  <c r="N216" i="30"/>
  <c r="O216" i="30"/>
  <c r="P216" i="30"/>
  <c r="Q216" i="30"/>
  <c r="R216" i="30"/>
  <c r="S216" i="30"/>
  <c r="T216" i="30"/>
  <c r="U216" i="30"/>
  <c r="W167" i="30"/>
  <c r="W168" i="30" s="1"/>
  <c r="W169" i="30" s="1"/>
  <c r="X167" i="30"/>
  <c r="X168" i="30" s="1"/>
  <c r="X169" i="30" s="1"/>
  <c r="Y167" i="30"/>
  <c r="Y168" i="30" s="1"/>
  <c r="Y169" i="30" s="1"/>
  <c r="A167" i="30"/>
  <c r="A168" i="30" s="1"/>
  <c r="A169" i="30" s="1"/>
  <c r="B167" i="30"/>
  <c r="B168" i="30" s="1"/>
  <c r="B169" i="30" s="1"/>
  <c r="C167" i="30"/>
  <c r="C168" i="30" s="1"/>
  <c r="C169" i="30" s="1"/>
  <c r="D167" i="30"/>
  <c r="D168" i="30" s="1"/>
  <c r="D169" i="30" s="1"/>
  <c r="E167" i="30"/>
  <c r="E168" i="30" s="1"/>
  <c r="E169" i="30" s="1"/>
  <c r="F167" i="30"/>
  <c r="F168" i="30" s="1"/>
  <c r="F169" i="30" s="1"/>
  <c r="G167" i="30"/>
  <c r="G168" i="30" s="1"/>
  <c r="G169" i="30" s="1"/>
  <c r="H167" i="30"/>
  <c r="H168" i="30" s="1"/>
  <c r="H169" i="30" s="1"/>
  <c r="I167" i="30"/>
  <c r="I168" i="30" s="1"/>
  <c r="I169" i="30" s="1"/>
  <c r="J167" i="30"/>
  <c r="J168" i="30" s="1"/>
  <c r="J169" i="30" s="1"/>
  <c r="K167" i="30"/>
  <c r="K168" i="30" s="1"/>
  <c r="K169" i="30" s="1"/>
  <c r="L167" i="30"/>
  <c r="L168" i="30" s="1"/>
  <c r="L169" i="30" s="1"/>
  <c r="M167" i="30"/>
  <c r="M168" i="30" s="1"/>
  <c r="M169" i="30" s="1"/>
  <c r="N167" i="30"/>
  <c r="N168" i="30" s="1"/>
  <c r="N169" i="30" s="1"/>
  <c r="O167" i="30"/>
  <c r="O168" i="30" s="1"/>
  <c r="O169" i="30" s="1"/>
  <c r="P167" i="30"/>
  <c r="P168" i="30" s="1"/>
  <c r="P169" i="30" s="1"/>
  <c r="Q167" i="30"/>
  <c r="Q168" i="30" s="1"/>
  <c r="Q169" i="30" s="1"/>
  <c r="R167" i="30"/>
  <c r="R168" i="30" s="1"/>
  <c r="R169" i="30" s="1"/>
  <c r="S167" i="30"/>
  <c r="S168" i="30" s="1"/>
  <c r="S169" i="30" s="1"/>
  <c r="T167" i="30"/>
  <c r="T168" i="30" s="1"/>
  <c r="T169" i="30" s="1"/>
  <c r="U167" i="30"/>
  <c r="U168" i="30" s="1"/>
  <c r="U169" i="30" s="1"/>
  <c r="W163" i="30"/>
  <c r="W164" i="30" s="1"/>
  <c r="W165" i="30" s="1"/>
  <c r="W159" i="30"/>
  <c r="W160" i="30" s="1"/>
  <c r="W161" i="30" s="1"/>
  <c r="X159" i="30"/>
  <c r="X160" i="30" s="1"/>
  <c r="X161" i="30" s="1"/>
  <c r="X162" i="30" s="1"/>
  <c r="X163" i="30" s="1"/>
  <c r="X164" i="30" s="1"/>
  <c r="X165" i="30" s="1"/>
  <c r="Y159" i="30"/>
  <c r="Y160" i="30" s="1"/>
  <c r="Y161" i="30" s="1"/>
  <c r="Y162" i="30" s="1"/>
  <c r="Y163" i="30" s="1"/>
  <c r="Y164" i="30" s="1"/>
  <c r="Y165" i="30" s="1"/>
  <c r="A159" i="30"/>
  <c r="A160" i="30" s="1"/>
  <c r="A161" i="30" s="1"/>
  <c r="A162" i="30" s="1"/>
  <c r="A163" i="30" s="1"/>
  <c r="A164" i="30" s="1"/>
  <c r="A165" i="30" s="1"/>
  <c r="B159" i="30"/>
  <c r="B160" i="30" s="1"/>
  <c r="B161" i="30" s="1"/>
  <c r="B162" i="30" s="1"/>
  <c r="B163" i="30" s="1"/>
  <c r="B164" i="30" s="1"/>
  <c r="B165" i="30" s="1"/>
  <c r="C159" i="30"/>
  <c r="C160" i="30" s="1"/>
  <c r="C161" i="30" s="1"/>
  <c r="C162" i="30" s="1"/>
  <c r="C163" i="30" s="1"/>
  <c r="C164" i="30" s="1"/>
  <c r="C165" i="30" s="1"/>
  <c r="D159" i="30"/>
  <c r="D160" i="30" s="1"/>
  <c r="D161" i="30" s="1"/>
  <c r="D162" i="30" s="1"/>
  <c r="D163" i="30" s="1"/>
  <c r="D164" i="30" s="1"/>
  <c r="D165" i="30" s="1"/>
  <c r="E159" i="30"/>
  <c r="E160" i="30" s="1"/>
  <c r="E161" i="30" s="1"/>
  <c r="E162" i="30" s="1"/>
  <c r="E163" i="30" s="1"/>
  <c r="E164" i="30" s="1"/>
  <c r="E165" i="30" s="1"/>
  <c r="F159" i="30"/>
  <c r="F160" i="30" s="1"/>
  <c r="F161" i="30" s="1"/>
  <c r="F162" i="30" s="1"/>
  <c r="F163" i="30" s="1"/>
  <c r="F164" i="30" s="1"/>
  <c r="F165" i="30" s="1"/>
  <c r="G159" i="30"/>
  <c r="G160" i="30" s="1"/>
  <c r="G161" i="30" s="1"/>
  <c r="G162" i="30" s="1"/>
  <c r="G163" i="30" s="1"/>
  <c r="G164" i="30" s="1"/>
  <c r="G165" i="30" s="1"/>
  <c r="H159" i="30"/>
  <c r="H160" i="30" s="1"/>
  <c r="H161" i="30" s="1"/>
  <c r="H162" i="30" s="1"/>
  <c r="H163" i="30" s="1"/>
  <c r="H164" i="30" s="1"/>
  <c r="H165" i="30" s="1"/>
  <c r="I159" i="30"/>
  <c r="I160" i="30" s="1"/>
  <c r="I161" i="30" s="1"/>
  <c r="I162" i="30" s="1"/>
  <c r="I163" i="30" s="1"/>
  <c r="I164" i="30" s="1"/>
  <c r="I165" i="30" s="1"/>
  <c r="J159" i="30"/>
  <c r="J160" i="30" s="1"/>
  <c r="J161" i="30" s="1"/>
  <c r="J162" i="30" s="1"/>
  <c r="J163" i="30" s="1"/>
  <c r="J164" i="30" s="1"/>
  <c r="J165" i="30" s="1"/>
  <c r="K159" i="30"/>
  <c r="K160" i="30" s="1"/>
  <c r="K161" i="30" s="1"/>
  <c r="K162" i="30" s="1"/>
  <c r="K163" i="30" s="1"/>
  <c r="K164" i="30" s="1"/>
  <c r="K165" i="30" s="1"/>
  <c r="L159" i="30"/>
  <c r="L160" i="30" s="1"/>
  <c r="L161" i="30" s="1"/>
  <c r="L162" i="30" s="1"/>
  <c r="L163" i="30" s="1"/>
  <c r="L164" i="30" s="1"/>
  <c r="L165" i="30" s="1"/>
  <c r="M159" i="30"/>
  <c r="M160" i="30" s="1"/>
  <c r="M161" i="30" s="1"/>
  <c r="M162" i="30" s="1"/>
  <c r="M163" i="30" s="1"/>
  <c r="M164" i="30" s="1"/>
  <c r="M165" i="30" s="1"/>
  <c r="N159" i="30"/>
  <c r="N160" i="30" s="1"/>
  <c r="N161" i="30" s="1"/>
  <c r="N162" i="30" s="1"/>
  <c r="N163" i="30" s="1"/>
  <c r="N164" i="30" s="1"/>
  <c r="N165" i="30" s="1"/>
  <c r="O159" i="30"/>
  <c r="O160" i="30" s="1"/>
  <c r="O161" i="30" s="1"/>
  <c r="O162" i="30" s="1"/>
  <c r="O163" i="30" s="1"/>
  <c r="O164" i="30" s="1"/>
  <c r="O165" i="30" s="1"/>
  <c r="P159" i="30"/>
  <c r="P160" i="30" s="1"/>
  <c r="P161" i="30" s="1"/>
  <c r="P162" i="30" s="1"/>
  <c r="P163" i="30" s="1"/>
  <c r="P164" i="30" s="1"/>
  <c r="P165" i="30" s="1"/>
  <c r="Q159" i="30"/>
  <c r="Q160" i="30" s="1"/>
  <c r="Q161" i="30" s="1"/>
  <c r="Q162" i="30" s="1"/>
  <c r="Q163" i="30" s="1"/>
  <c r="Q164" i="30" s="1"/>
  <c r="Q165" i="30" s="1"/>
  <c r="R159" i="30"/>
  <c r="R160" i="30" s="1"/>
  <c r="R161" i="30" s="1"/>
  <c r="R162" i="30" s="1"/>
  <c r="R163" i="30" s="1"/>
  <c r="R164" i="30" s="1"/>
  <c r="R165" i="30" s="1"/>
  <c r="S159" i="30"/>
  <c r="S160" i="30" s="1"/>
  <c r="S161" i="30" s="1"/>
  <c r="S162" i="30" s="1"/>
  <c r="S163" i="30" s="1"/>
  <c r="S164" i="30" s="1"/>
  <c r="S165" i="30" s="1"/>
  <c r="T159" i="30"/>
  <c r="T160" i="30" s="1"/>
  <c r="T161" i="30" s="1"/>
  <c r="T162" i="30" s="1"/>
  <c r="T163" i="30" s="1"/>
  <c r="T164" i="30" s="1"/>
  <c r="T165" i="30" s="1"/>
  <c r="U159" i="30"/>
  <c r="U160" i="30" s="1"/>
  <c r="U161" i="30" s="1"/>
  <c r="U162" i="30" s="1"/>
  <c r="U163" i="30" s="1"/>
  <c r="U164" i="30" s="1"/>
  <c r="U165" i="30" s="1"/>
  <c r="O145" i="30"/>
  <c r="V140" i="30"/>
  <c r="V141" i="30" s="1"/>
  <c r="V142" i="30" s="1"/>
  <c r="V143" i="30" s="1"/>
  <c r="V144" i="30" s="1"/>
  <c r="V145" i="30" s="1"/>
  <c r="W140" i="30"/>
  <c r="W141" i="30" s="1"/>
  <c r="W142" i="30" s="1"/>
  <c r="W143" i="30" s="1"/>
  <c r="W144" i="30" s="1"/>
  <c r="W145" i="30" s="1"/>
  <c r="X140" i="30"/>
  <c r="X141" i="30" s="1"/>
  <c r="X142" i="30" s="1"/>
  <c r="X143" i="30" s="1"/>
  <c r="X144" i="30" s="1"/>
  <c r="X145" i="30" s="1"/>
  <c r="Y140" i="30"/>
  <c r="Y141" i="30" s="1"/>
  <c r="Y142" i="30" s="1"/>
  <c r="Y143" i="30" s="1"/>
  <c r="Y144" i="30" s="1"/>
  <c r="Y145" i="30" s="1"/>
  <c r="Q140" i="30"/>
  <c r="Q141" i="30" s="1"/>
  <c r="Q142" i="30" s="1"/>
  <c r="Q143" i="30" s="1"/>
  <c r="Q144" i="30" s="1"/>
  <c r="Q145" i="30" s="1"/>
  <c r="R140" i="30"/>
  <c r="R141" i="30" s="1"/>
  <c r="R142" i="30" s="1"/>
  <c r="R143" i="30" s="1"/>
  <c r="R144" i="30" s="1"/>
  <c r="R145" i="30" s="1"/>
  <c r="S140" i="30"/>
  <c r="S141" i="30" s="1"/>
  <c r="S142" i="30" s="1"/>
  <c r="S143" i="30" s="1"/>
  <c r="S144" i="30" s="1"/>
  <c r="S145" i="30" s="1"/>
  <c r="T140" i="30"/>
  <c r="T141" i="30" s="1"/>
  <c r="T142" i="30" s="1"/>
  <c r="T143" i="30" s="1"/>
  <c r="T144" i="30" s="1"/>
  <c r="T145" i="30" s="1"/>
  <c r="A140" i="30"/>
  <c r="B140" i="30"/>
  <c r="B141" i="30" s="1"/>
  <c r="B142" i="30" s="1"/>
  <c r="B143" i="30" s="1"/>
  <c r="B144" i="30" s="1"/>
  <c r="B145" i="30" s="1"/>
  <c r="C140" i="30"/>
  <c r="C141" i="30" s="1"/>
  <c r="C142" i="30" s="1"/>
  <c r="C143" i="30" s="1"/>
  <c r="C144" i="30" s="1"/>
  <c r="C145" i="30" s="1"/>
  <c r="D140" i="30"/>
  <c r="D141" i="30" s="1"/>
  <c r="D142" i="30" s="1"/>
  <c r="D143" i="30" s="1"/>
  <c r="D144" i="30" s="1"/>
  <c r="D145" i="30" s="1"/>
  <c r="E140" i="30"/>
  <c r="E141" i="30" s="1"/>
  <c r="E142" i="30" s="1"/>
  <c r="E143" i="30" s="1"/>
  <c r="E144" i="30" s="1"/>
  <c r="E145" i="30" s="1"/>
  <c r="F140" i="30"/>
  <c r="F141" i="30" s="1"/>
  <c r="F142" i="30" s="1"/>
  <c r="F143" i="30" s="1"/>
  <c r="F144" i="30" s="1"/>
  <c r="F145" i="30" s="1"/>
  <c r="G140" i="30"/>
  <c r="G141" i="30" s="1"/>
  <c r="G142" i="30" s="1"/>
  <c r="G143" i="30" s="1"/>
  <c r="G144" i="30" s="1"/>
  <c r="G145" i="30" s="1"/>
  <c r="H140" i="30"/>
  <c r="H141" i="30" s="1"/>
  <c r="H142" i="30" s="1"/>
  <c r="H143" i="30" s="1"/>
  <c r="H144" i="30" s="1"/>
  <c r="H145" i="30" s="1"/>
  <c r="I140" i="30"/>
  <c r="I141" i="30" s="1"/>
  <c r="I142" i="30" s="1"/>
  <c r="I143" i="30" s="1"/>
  <c r="I144" i="30" s="1"/>
  <c r="I145" i="30" s="1"/>
  <c r="J140" i="30"/>
  <c r="J141" i="30" s="1"/>
  <c r="J142" i="30" s="1"/>
  <c r="J143" i="30" s="1"/>
  <c r="J144" i="30" s="1"/>
  <c r="J145" i="30" s="1"/>
  <c r="K140" i="30"/>
  <c r="K141" i="30" s="1"/>
  <c r="K142" i="30" s="1"/>
  <c r="K143" i="30" s="1"/>
  <c r="K144" i="30" s="1"/>
  <c r="K145" i="30" s="1"/>
  <c r="L140" i="30"/>
  <c r="L141" i="30" s="1"/>
  <c r="L142" i="30" s="1"/>
  <c r="L143" i="30" s="1"/>
  <c r="L144" i="30" s="1"/>
  <c r="L145" i="30" s="1"/>
  <c r="M140" i="30"/>
  <c r="M141" i="30" s="1"/>
  <c r="M142" i="30" s="1"/>
  <c r="M143" i="30" s="1"/>
  <c r="M144" i="30" s="1"/>
  <c r="M145" i="30" s="1"/>
  <c r="N140" i="30"/>
  <c r="N141" i="30" s="1"/>
  <c r="N142" i="30" s="1"/>
  <c r="N143" i="30" s="1"/>
  <c r="N144" i="30" s="1"/>
  <c r="N145" i="30" s="1"/>
  <c r="O140" i="30"/>
  <c r="O141" i="30" s="1"/>
  <c r="O142" i="30" s="1"/>
  <c r="O143" i="30" s="1"/>
  <c r="P140" i="30"/>
  <c r="P141" i="30" s="1"/>
  <c r="P142" i="30" s="1"/>
  <c r="A141" i="30"/>
  <c r="A142" i="30" s="1"/>
  <c r="A143" i="30" s="1"/>
  <c r="A144" i="30" s="1"/>
  <c r="A145" i="30" s="1"/>
  <c r="U140" i="30"/>
  <c r="U141" i="30" s="1"/>
  <c r="U142" i="30" s="1"/>
  <c r="U143" i="30" s="1"/>
  <c r="U144" i="30" s="1"/>
  <c r="U145" i="30" s="1"/>
  <c r="V777" i="30"/>
  <c r="V778" i="30" s="1"/>
  <c r="V779" i="30" s="1"/>
  <c r="V780" i="30" s="1"/>
  <c r="V772" i="30"/>
  <c r="V773" i="30" s="1"/>
  <c r="V774" i="30" s="1"/>
  <c r="V775" i="30" s="1"/>
  <c r="V769" i="30"/>
  <c r="V770" i="30" s="1"/>
  <c r="V764" i="30"/>
  <c r="V765" i="30" s="1"/>
  <c r="V766" i="30" s="1"/>
  <c r="V767" i="30" s="1"/>
  <c r="O764" i="30"/>
  <c r="O765" i="30" s="1"/>
  <c r="O766" i="30" s="1"/>
  <c r="O767" i="30" s="1"/>
  <c r="O768" i="30" s="1"/>
  <c r="O769" i="30" s="1"/>
  <c r="O770" i="30" s="1"/>
  <c r="O771" i="30" s="1"/>
  <c r="O772" i="30" s="1"/>
  <c r="O773" i="30" s="1"/>
  <c r="O774" i="30" s="1"/>
  <c r="O775" i="30" s="1"/>
  <c r="O776" i="30" s="1"/>
  <c r="O777" i="30" s="1"/>
  <c r="O778" i="30" s="1"/>
  <c r="O779" i="30" s="1"/>
  <c r="O780" i="30" s="1"/>
  <c r="P764" i="30"/>
  <c r="P765" i="30" s="1"/>
  <c r="P766" i="30" s="1"/>
  <c r="P767" i="30" s="1"/>
  <c r="P768" i="30" s="1"/>
  <c r="P769" i="30" s="1"/>
  <c r="P770" i="30" s="1"/>
  <c r="P771" i="30" s="1"/>
  <c r="P772" i="30" s="1"/>
  <c r="P773" i="30" s="1"/>
  <c r="P774" i="30" s="1"/>
  <c r="P775" i="30" s="1"/>
  <c r="P776" i="30" s="1"/>
  <c r="P777" i="30" s="1"/>
  <c r="P778" i="30" s="1"/>
  <c r="P779" i="30" s="1"/>
  <c r="P780" i="30" s="1"/>
  <c r="S764" i="30"/>
  <c r="S765" i="30" s="1"/>
  <c r="S766" i="30" s="1"/>
  <c r="S767" i="30" s="1"/>
  <c r="S768" i="30" s="1"/>
  <c r="S769" i="30" s="1"/>
  <c r="S770" i="30" s="1"/>
  <c r="S771" i="30" s="1"/>
  <c r="S772" i="30" s="1"/>
  <c r="S773" i="30" s="1"/>
  <c r="S774" i="30" s="1"/>
  <c r="S775" i="30" s="1"/>
  <c r="S776" i="30" s="1"/>
  <c r="S777" i="30" s="1"/>
  <c r="S778" i="30" s="1"/>
  <c r="S779" i="30" s="1"/>
  <c r="S780" i="30" s="1"/>
  <c r="V759" i="30"/>
  <c r="V760" i="30" s="1"/>
  <c r="V761" i="30" s="1"/>
  <c r="V762" i="30" s="1"/>
  <c r="V754" i="30"/>
  <c r="V755" i="30" s="1"/>
  <c r="V756" i="30" s="1"/>
  <c r="V757" i="30" s="1"/>
  <c r="V751" i="30"/>
  <c r="V752" i="30" s="1"/>
  <c r="V746" i="30"/>
  <c r="V747" i="30" s="1"/>
  <c r="V748" i="30" s="1"/>
  <c r="V749" i="30" s="1"/>
  <c r="W746" i="30"/>
  <c r="W747" i="30" s="1"/>
  <c r="W748" i="30" s="1"/>
  <c r="W749" i="30" s="1"/>
  <c r="W750" i="30" s="1"/>
  <c r="W751" i="30" s="1"/>
  <c r="W752" i="30" s="1"/>
  <c r="W753" i="30" s="1"/>
  <c r="W754" i="30" s="1"/>
  <c r="W755" i="30" s="1"/>
  <c r="W756" i="30" s="1"/>
  <c r="W757" i="30" s="1"/>
  <c r="W758" i="30" s="1"/>
  <c r="W759" i="30" s="1"/>
  <c r="W760" i="30" s="1"/>
  <c r="W761" i="30" s="1"/>
  <c r="W762" i="30" s="1"/>
  <c r="W763" i="30" s="1"/>
  <c r="W764" i="30" s="1"/>
  <c r="W765" i="30" s="1"/>
  <c r="W766" i="30" s="1"/>
  <c r="W767" i="30" s="1"/>
  <c r="W768" i="30" s="1"/>
  <c r="W769" i="30" s="1"/>
  <c r="W770" i="30" s="1"/>
  <c r="W771" i="30" s="1"/>
  <c r="W772" i="30" s="1"/>
  <c r="W773" i="30" s="1"/>
  <c r="W774" i="30" s="1"/>
  <c r="W775" i="30" s="1"/>
  <c r="W776" i="30" s="1"/>
  <c r="W777" i="30" s="1"/>
  <c r="W778" i="30" s="1"/>
  <c r="W779" i="30" s="1"/>
  <c r="W780" i="30" s="1"/>
  <c r="X746" i="30"/>
  <c r="X747" i="30" s="1"/>
  <c r="X748" i="30" s="1"/>
  <c r="X749" i="30" s="1"/>
  <c r="X750" i="30" s="1"/>
  <c r="X751" i="30" s="1"/>
  <c r="X752" i="30" s="1"/>
  <c r="X753" i="30" s="1"/>
  <c r="X754" i="30" s="1"/>
  <c r="X755" i="30" s="1"/>
  <c r="X756" i="30" s="1"/>
  <c r="X757" i="30" s="1"/>
  <c r="X758" i="30" s="1"/>
  <c r="X759" i="30" s="1"/>
  <c r="X760" i="30" s="1"/>
  <c r="X761" i="30" s="1"/>
  <c r="X762" i="30" s="1"/>
  <c r="X763" i="30" s="1"/>
  <c r="X764" i="30" s="1"/>
  <c r="X765" i="30" s="1"/>
  <c r="X766" i="30" s="1"/>
  <c r="X767" i="30" s="1"/>
  <c r="X768" i="30" s="1"/>
  <c r="X769" i="30" s="1"/>
  <c r="X770" i="30" s="1"/>
  <c r="X771" i="30" s="1"/>
  <c r="X772" i="30" s="1"/>
  <c r="X773" i="30" s="1"/>
  <c r="X774" i="30" s="1"/>
  <c r="X775" i="30" s="1"/>
  <c r="X776" i="30" s="1"/>
  <c r="X777" i="30" s="1"/>
  <c r="X778" i="30" s="1"/>
  <c r="X779" i="30" s="1"/>
  <c r="X780" i="30" s="1"/>
  <c r="Y746" i="30"/>
  <c r="Y747" i="30" s="1"/>
  <c r="Y748" i="30" s="1"/>
  <c r="Y749" i="30" s="1"/>
  <c r="Y750" i="30" s="1"/>
  <c r="Y751" i="30" s="1"/>
  <c r="Y752" i="30" s="1"/>
  <c r="Y753" i="30" s="1"/>
  <c r="Y754" i="30" s="1"/>
  <c r="Y755" i="30" s="1"/>
  <c r="Y756" i="30" s="1"/>
  <c r="Y757" i="30" s="1"/>
  <c r="Y758" i="30" s="1"/>
  <c r="Y759" i="30" s="1"/>
  <c r="Y760" i="30" s="1"/>
  <c r="Y761" i="30" s="1"/>
  <c r="Y762" i="30" s="1"/>
  <c r="Y763" i="30" s="1"/>
  <c r="Y764" i="30" s="1"/>
  <c r="Y765" i="30" s="1"/>
  <c r="Y766" i="30" s="1"/>
  <c r="Y767" i="30" s="1"/>
  <c r="Y768" i="30" s="1"/>
  <c r="Y769" i="30" s="1"/>
  <c r="Y770" i="30" s="1"/>
  <c r="Y771" i="30" s="1"/>
  <c r="Y772" i="30" s="1"/>
  <c r="Y773" i="30" s="1"/>
  <c r="Y774" i="30" s="1"/>
  <c r="Y775" i="30" s="1"/>
  <c r="Y776" i="30" s="1"/>
  <c r="Y777" i="30" s="1"/>
  <c r="Y778" i="30" s="1"/>
  <c r="Y779" i="30" s="1"/>
  <c r="Y780" i="30" s="1"/>
  <c r="Q746" i="30"/>
  <c r="Q747" i="30" s="1"/>
  <c r="Q748" i="30" s="1"/>
  <c r="Q749" i="30" s="1"/>
  <c r="Q750" i="30" s="1"/>
  <c r="Q751" i="30" s="1"/>
  <c r="Q752" i="30" s="1"/>
  <c r="Q753" i="30" s="1"/>
  <c r="Q754" i="30" s="1"/>
  <c r="Q755" i="30" s="1"/>
  <c r="Q756" i="30" s="1"/>
  <c r="Q757" i="30" s="1"/>
  <c r="Q758" i="30" s="1"/>
  <c r="Q759" i="30" s="1"/>
  <c r="Q760" i="30" s="1"/>
  <c r="Q761" i="30" s="1"/>
  <c r="Q762" i="30" s="1"/>
  <c r="Q763" i="30" s="1"/>
  <c r="Q764" i="30" s="1"/>
  <c r="Q765" i="30" s="1"/>
  <c r="Q766" i="30" s="1"/>
  <c r="Q767" i="30" s="1"/>
  <c r="Q768" i="30" s="1"/>
  <c r="Q769" i="30" s="1"/>
  <c r="Q770" i="30" s="1"/>
  <c r="Q771" i="30" s="1"/>
  <c r="Q772" i="30" s="1"/>
  <c r="Q773" i="30" s="1"/>
  <c r="Q774" i="30" s="1"/>
  <c r="Q775" i="30" s="1"/>
  <c r="Q776" i="30" s="1"/>
  <c r="Q777" i="30" s="1"/>
  <c r="Q778" i="30" s="1"/>
  <c r="Q779" i="30" s="1"/>
  <c r="Q780" i="30" s="1"/>
  <c r="R746" i="30"/>
  <c r="R747" i="30" s="1"/>
  <c r="R748" i="30" s="1"/>
  <c r="R749" i="30" s="1"/>
  <c r="R750" i="30" s="1"/>
  <c r="R751" i="30" s="1"/>
  <c r="R752" i="30" s="1"/>
  <c r="R753" i="30" s="1"/>
  <c r="R754" i="30" s="1"/>
  <c r="R755" i="30" s="1"/>
  <c r="R756" i="30" s="1"/>
  <c r="R757" i="30" s="1"/>
  <c r="R758" i="30" s="1"/>
  <c r="R759" i="30" s="1"/>
  <c r="R760" i="30" s="1"/>
  <c r="R761" i="30" s="1"/>
  <c r="R762" i="30" s="1"/>
  <c r="R763" i="30" s="1"/>
  <c r="R764" i="30" s="1"/>
  <c r="R765" i="30" s="1"/>
  <c r="R766" i="30" s="1"/>
  <c r="R767" i="30" s="1"/>
  <c r="R768" i="30" s="1"/>
  <c r="R769" i="30" s="1"/>
  <c r="R770" i="30" s="1"/>
  <c r="R771" i="30" s="1"/>
  <c r="R772" i="30" s="1"/>
  <c r="R773" i="30" s="1"/>
  <c r="R774" i="30" s="1"/>
  <c r="R775" i="30" s="1"/>
  <c r="R776" i="30" s="1"/>
  <c r="R777" i="30" s="1"/>
  <c r="R778" i="30" s="1"/>
  <c r="R779" i="30" s="1"/>
  <c r="R780" i="30" s="1"/>
  <c r="S746" i="30"/>
  <c r="S747" i="30" s="1"/>
  <c r="S748" i="30" s="1"/>
  <c r="S749" i="30" s="1"/>
  <c r="S750" i="30" s="1"/>
  <c r="S751" i="30" s="1"/>
  <c r="S752" i="30" s="1"/>
  <c r="S753" i="30" s="1"/>
  <c r="S754" i="30" s="1"/>
  <c r="S755" i="30" s="1"/>
  <c r="S756" i="30" s="1"/>
  <c r="S757" i="30" s="1"/>
  <c r="S758" i="30" s="1"/>
  <c r="S759" i="30" s="1"/>
  <c r="S760" i="30" s="1"/>
  <c r="S761" i="30" s="1"/>
  <c r="S762" i="30" s="1"/>
  <c r="T746" i="30"/>
  <c r="T747" i="30" s="1"/>
  <c r="T748" i="30" s="1"/>
  <c r="T749" i="30" s="1"/>
  <c r="T750" i="30" s="1"/>
  <c r="T751" i="30" s="1"/>
  <c r="T752" i="30" s="1"/>
  <c r="T753" i="30" s="1"/>
  <c r="T754" i="30" s="1"/>
  <c r="T755" i="30" s="1"/>
  <c r="T756" i="30" s="1"/>
  <c r="T757" i="30" s="1"/>
  <c r="T758" i="30" s="1"/>
  <c r="T759" i="30" s="1"/>
  <c r="T760" i="30" s="1"/>
  <c r="T761" i="30" s="1"/>
  <c r="T762" i="30" s="1"/>
  <c r="T763" i="30" s="1"/>
  <c r="T764" i="30" s="1"/>
  <c r="T765" i="30" s="1"/>
  <c r="T766" i="30" s="1"/>
  <c r="T767" i="30" s="1"/>
  <c r="T768" i="30" s="1"/>
  <c r="T769" i="30" s="1"/>
  <c r="T770" i="30" s="1"/>
  <c r="T771" i="30" s="1"/>
  <c r="T772" i="30" s="1"/>
  <c r="T773" i="30" s="1"/>
  <c r="T774" i="30" s="1"/>
  <c r="T775" i="30" s="1"/>
  <c r="T776" i="30" s="1"/>
  <c r="T777" i="30" s="1"/>
  <c r="T778" i="30" s="1"/>
  <c r="T779" i="30" s="1"/>
  <c r="T780" i="30" s="1"/>
  <c r="A746" i="30"/>
  <c r="A747" i="30" s="1"/>
  <c r="A748" i="30" s="1"/>
  <c r="A749" i="30" s="1"/>
  <c r="A750" i="30" s="1"/>
  <c r="A751" i="30" s="1"/>
  <c r="A752" i="30" s="1"/>
  <c r="A753" i="30" s="1"/>
  <c r="A754" i="30" s="1"/>
  <c r="A755" i="30" s="1"/>
  <c r="A756" i="30" s="1"/>
  <c r="A757" i="30" s="1"/>
  <c r="A758" i="30" s="1"/>
  <c r="A759" i="30" s="1"/>
  <c r="A760" i="30" s="1"/>
  <c r="A761" i="30" s="1"/>
  <c r="A762" i="30" s="1"/>
  <c r="A763" i="30" s="1"/>
  <c r="A764" i="30" s="1"/>
  <c r="A765" i="30" s="1"/>
  <c r="A766" i="30" s="1"/>
  <c r="A767" i="30" s="1"/>
  <c r="A768" i="30" s="1"/>
  <c r="A769" i="30" s="1"/>
  <c r="A770" i="30" s="1"/>
  <c r="A771" i="30" s="1"/>
  <c r="A772" i="30" s="1"/>
  <c r="A773" i="30" s="1"/>
  <c r="A774" i="30" s="1"/>
  <c r="A775" i="30" s="1"/>
  <c r="A776" i="30" s="1"/>
  <c r="A777" i="30" s="1"/>
  <c r="A778" i="30" s="1"/>
  <c r="A779" i="30" s="1"/>
  <c r="A780" i="30" s="1"/>
  <c r="B746" i="30"/>
  <c r="B747" i="30" s="1"/>
  <c r="B748" i="30" s="1"/>
  <c r="B749" i="30" s="1"/>
  <c r="B750" i="30" s="1"/>
  <c r="B751" i="30" s="1"/>
  <c r="B752" i="30" s="1"/>
  <c r="B753" i="30" s="1"/>
  <c r="B754" i="30" s="1"/>
  <c r="B755" i="30" s="1"/>
  <c r="B756" i="30" s="1"/>
  <c r="B757" i="30" s="1"/>
  <c r="B758" i="30" s="1"/>
  <c r="B759" i="30" s="1"/>
  <c r="B760" i="30" s="1"/>
  <c r="B761" i="30" s="1"/>
  <c r="B762" i="30" s="1"/>
  <c r="B763" i="30" s="1"/>
  <c r="B764" i="30" s="1"/>
  <c r="B765" i="30" s="1"/>
  <c r="B766" i="30" s="1"/>
  <c r="B767" i="30" s="1"/>
  <c r="B768" i="30" s="1"/>
  <c r="B769" i="30" s="1"/>
  <c r="B770" i="30" s="1"/>
  <c r="B771" i="30" s="1"/>
  <c r="B772" i="30" s="1"/>
  <c r="B773" i="30" s="1"/>
  <c r="B774" i="30" s="1"/>
  <c r="B775" i="30" s="1"/>
  <c r="B776" i="30" s="1"/>
  <c r="B777" i="30" s="1"/>
  <c r="B778" i="30" s="1"/>
  <c r="B779" i="30" s="1"/>
  <c r="B780" i="30" s="1"/>
  <c r="C746" i="30"/>
  <c r="C747" i="30" s="1"/>
  <c r="C748" i="30" s="1"/>
  <c r="C749" i="30" s="1"/>
  <c r="C750" i="30" s="1"/>
  <c r="C751" i="30" s="1"/>
  <c r="C752" i="30" s="1"/>
  <c r="C753" i="30" s="1"/>
  <c r="C754" i="30" s="1"/>
  <c r="C755" i="30" s="1"/>
  <c r="C756" i="30" s="1"/>
  <c r="C757" i="30" s="1"/>
  <c r="C758" i="30" s="1"/>
  <c r="C759" i="30" s="1"/>
  <c r="C760" i="30" s="1"/>
  <c r="C761" i="30" s="1"/>
  <c r="C762" i="30" s="1"/>
  <c r="C763" i="30" s="1"/>
  <c r="C764" i="30" s="1"/>
  <c r="C765" i="30" s="1"/>
  <c r="C766" i="30" s="1"/>
  <c r="C767" i="30" s="1"/>
  <c r="C768" i="30" s="1"/>
  <c r="C769" i="30" s="1"/>
  <c r="C770" i="30" s="1"/>
  <c r="C771" i="30" s="1"/>
  <c r="C772" i="30" s="1"/>
  <c r="C773" i="30" s="1"/>
  <c r="C774" i="30" s="1"/>
  <c r="C775" i="30" s="1"/>
  <c r="C776" i="30" s="1"/>
  <c r="C777" i="30" s="1"/>
  <c r="C778" i="30" s="1"/>
  <c r="C779" i="30" s="1"/>
  <c r="C780" i="30" s="1"/>
  <c r="D746" i="30"/>
  <c r="D747" i="30" s="1"/>
  <c r="D748" i="30" s="1"/>
  <c r="D749" i="30" s="1"/>
  <c r="D750" i="30" s="1"/>
  <c r="D751" i="30" s="1"/>
  <c r="D752" i="30" s="1"/>
  <c r="D753" i="30" s="1"/>
  <c r="D754" i="30" s="1"/>
  <c r="D755" i="30" s="1"/>
  <c r="D756" i="30" s="1"/>
  <c r="D757" i="30" s="1"/>
  <c r="D758" i="30" s="1"/>
  <c r="D759" i="30" s="1"/>
  <c r="D760" i="30" s="1"/>
  <c r="D761" i="30" s="1"/>
  <c r="D762" i="30" s="1"/>
  <c r="D763" i="30" s="1"/>
  <c r="D764" i="30" s="1"/>
  <c r="D765" i="30" s="1"/>
  <c r="D766" i="30" s="1"/>
  <c r="D767" i="30" s="1"/>
  <c r="D768" i="30" s="1"/>
  <c r="D769" i="30" s="1"/>
  <c r="D770" i="30" s="1"/>
  <c r="D771" i="30" s="1"/>
  <c r="D772" i="30" s="1"/>
  <c r="D773" i="30" s="1"/>
  <c r="D774" i="30" s="1"/>
  <c r="D775" i="30" s="1"/>
  <c r="D776" i="30" s="1"/>
  <c r="D777" i="30" s="1"/>
  <c r="D778" i="30" s="1"/>
  <c r="D779" i="30" s="1"/>
  <c r="D780" i="30" s="1"/>
  <c r="E746" i="30"/>
  <c r="E747" i="30" s="1"/>
  <c r="E748" i="30" s="1"/>
  <c r="E749" i="30" s="1"/>
  <c r="E750" i="30" s="1"/>
  <c r="E751" i="30" s="1"/>
  <c r="E752" i="30" s="1"/>
  <c r="E753" i="30" s="1"/>
  <c r="E754" i="30" s="1"/>
  <c r="E755" i="30" s="1"/>
  <c r="E756" i="30" s="1"/>
  <c r="E757" i="30" s="1"/>
  <c r="E758" i="30" s="1"/>
  <c r="E759" i="30" s="1"/>
  <c r="E760" i="30" s="1"/>
  <c r="E761" i="30" s="1"/>
  <c r="E762" i="30" s="1"/>
  <c r="E763" i="30" s="1"/>
  <c r="E764" i="30" s="1"/>
  <c r="E765" i="30" s="1"/>
  <c r="E766" i="30" s="1"/>
  <c r="E767" i="30" s="1"/>
  <c r="E768" i="30" s="1"/>
  <c r="E769" i="30" s="1"/>
  <c r="E770" i="30" s="1"/>
  <c r="E771" i="30" s="1"/>
  <c r="E772" i="30" s="1"/>
  <c r="E773" i="30" s="1"/>
  <c r="E774" i="30" s="1"/>
  <c r="E775" i="30" s="1"/>
  <c r="E776" i="30" s="1"/>
  <c r="E777" i="30" s="1"/>
  <c r="E778" i="30" s="1"/>
  <c r="E779" i="30" s="1"/>
  <c r="E780" i="30" s="1"/>
  <c r="F746" i="30"/>
  <c r="F747" i="30" s="1"/>
  <c r="F748" i="30" s="1"/>
  <c r="F749" i="30" s="1"/>
  <c r="F750" i="30" s="1"/>
  <c r="F751" i="30" s="1"/>
  <c r="F752" i="30" s="1"/>
  <c r="F753" i="30" s="1"/>
  <c r="F754" i="30" s="1"/>
  <c r="F755" i="30" s="1"/>
  <c r="F756" i="30" s="1"/>
  <c r="F757" i="30" s="1"/>
  <c r="F758" i="30" s="1"/>
  <c r="F759" i="30" s="1"/>
  <c r="F760" i="30" s="1"/>
  <c r="F761" i="30" s="1"/>
  <c r="F762" i="30" s="1"/>
  <c r="F763" i="30" s="1"/>
  <c r="F764" i="30" s="1"/>
  <c r="F765" i="30" s="1"/>
  <c r="F766" i="30" s="1"/>
  <c r="F767" i="30" s="1"/>
  <c r="F768" i="30" s="1"/>
  <c r="F769" i="30" s="1"/>
  <c r="F770" i="30" s="1"/>
  <c r="F771" i="30" s="1"/>
  <c r="F772" i="30" s="1"/>
  <c r="F773" i="30" s="1"/>
  <c r="F774" i="30" s="1"/>
  <c r="F775" i="30" s="1"/>
  <c r="F776" i="30" s="1"/>
  <c r="F777" i="30" s="1"/>
  <c r="F778" i="30" s="1"/>
  <c r="F779" i="30" s="1"/>
  <c r="F780" i="30" s="1"/>
  <c r="G746" i="30"/>
  <c r="G747" i="30" s="1"/>
  <c r="G748" i="30" s="1"/>
  <c r="G749" i="30" s="1"/>
  <c r="G750" i="30" s="1"/>
  <c r="G751" i="30" s="1"/>
  <c r="G752" i="30" s="1"/>
  <c r="G753" i="30" s="1"/>
  <c r="G754" i="30" s="1"/>
  <c r="G755" i="30" s="1"/>
  <c r="G756" i="30" s="1"/>
  <c r="G757" i="30" s="1"/>
  <c r="G758" i="30" s="1"/>
  <c r="G759" i="30" s="1"/>
  <c r="G760" i="30" s="1"/>
  <c r="G761" i="30" s="1"/>
  <c r="G762" i="30" s="1"/>
  <c r="G763" i="30" s="1"/>
  <c r="G764" i="30" s="1"/>
  <c r="G765" i="30" s="1"/>
  <c r="G766" i="30" s="1"/>
  <c r="G767" i="30" s="1"/>
  <c r="G768" i="30" s="1"/>
  <c r="G769" i="30" s="1"/>
  <c r="G770" i="30" s="1"/>
  <c r="G771" i="30" s="1"/>
  <c r="G772" i="30" s="1"/>
  <c r="G773" i="30" s="1"/>
  <c r="G774" i="30" s="1"/>
  <c r="G775" i="30" s="1"/>
  <c r="G776" i="30" s="1"/>
  <c r="G777" i="30" s="1"/>
  <c r="G778" i="30" s="1"/>
  <c r="G779" i="30" s="1"/>
  <c r="G780" i="30" s="1"/>
  <c r="H746" i="30"/>
  <c r="H747" i="30" s="1"/>
  <c r="H748" i="30" s="1"/>
  <c r="H749" i="30" s="1"/>
  <c r="H750" i="30" s="1"/>
  <c r="H751" i="30" s="1"/>
  <c r="H752" i="30" s="1"/>
  <c r="H753" i="30" s="1"/>
  <c r="H754" i="30" s="1"/>
  <c r="H755" i="30" s="1"/>
  <c r="H756" i="30" s="1"/>
  <c r="H757" i="30" s="1"/>
  <c r="H758" i="30" s="1"/>
  <c r="H759" i="30" s="1"/>
  <c r="H760" i="30" s="1"/>
  <c r="H761" i="30" s="1"/>
  <c r="H762" i="30" s="1"/>
  <c r="H763" i="30" s="1"/>
  <c r="H764" i="30" s="1"/>
  <c r="H765" i="30" s="1"/>
  <c r="H766" i="30" s="1"/>
  <c r="H767" i="30" s="1"/>
  <c r="H768" i="30" s="1"/>
  <c r="H769" i="30" s="1"/>
  <c r="H770" i="30" s="1"/>
  <c r="H771" i="30" s="1"/>
  <c r="H772" i="30" s="1"/>
  <c r="H773" i="30" s="1"/>
  <c r="H774" i="30" s="1"/>
  <c r="H775" i="30" s="1"/>
  <c r="H776" i="30" s="1"/>
  <c r="H777" i="30" s="1"/>
  <c r="H778" i="30" s="1"/>
  <c r="H779" i="30" s="1"/>
  <c r="H780" i="30" s="1"/>
  <c r="I746" i="30"/>
  <c r="I747" i="30" s="1"/>
  <c r="I748" i="30" s="1"/>
  <c r="I749" i="30" s="1"/>
  <c r="I750" i="30" s="1"/>
  <c r="I751" i="30" s="1"/>
  <c r="I752" i="30" s="1"/>
  <c r="I753" i="30" s="1"/>
  <c r="I754" i="30" s="1"/>
  <c r="I755" i="30" s="1"/>
  <c r="I756" i="30" s="1"/>
  <c r="I757" i="30" s="1"/>
  <c r="I758" i="30" s="1"/>
  <c r="I759" i="30" s="1"/>
  <c r="I760" i="30" s="1"/>
  <c r="I761" i="30" s="1"/>
  <c r="I762" i="30" s="1"/>
  <c r="I763" i="30" s="1"/>
  <c r="I764" i="30" s="1"/>
  <c r="I765" i="30" s="1"/>
  <c r="I766" i="30" s="1"/>
  <c r="I767" i="30" s="1"/>
  <c r="I768" i="30" s="1"/>
  <c r="I769" i="30" s="1"/>
  <c r="I770" i="30" s="1"/>
  <c r="I771" i="30" s="1"/>
  <c r="I772" i="30" s="1"/>
  <c r="I773" i="30" s="1"/>
  <c r="I774" i="30" s="1"/>
  <c r="I775" i="30" s="1"/>
  <c r="I776" i="30" s="1"/>
  <c r="I777" i="30" s="1"/>
  <c r="I778" i="30" s="1"/>
  <c r="I779" i="30" s="1"/>
  <c r="I780" i="30" s="1"/>
  <c r="J746" i="30"/>
  <c r="J747" i="30" s="1"/>
  <c r="J748" i="30" s="1"/>
  <c r="J749" i="30" s="1"/>
  <c r="J750" i="30" s="1"/>
  <c r="J751" i="30" s="1"/>
  <c r="J752" i="30" s="1"/>
  <c r="J753" i="30" s="1"/>
  <c r="J754" i="30" s="1"/>
  <c r="J755" i="30" s="1"/>
  <c r="J756" i="30" s="1"/>
  <c r="J757" i="30" s="1"/>
  <c r="J758" i="30" s="1"/>
  <c r="J759" i="30" s="1"/>
  <c r="J760" i="30" s="1"/>
  <c r="J761" i="30" s="1"/>
  <c r="J762" i="30" s="1"/>
  <c r="J763" i="30" s="1"/>
  <c r="J764" i="30" s="1"/>
  <c r="J765" i="30" s="1"/>
  <c r="J766" i="30" s="1"/>
  <c r="J767" i="30" s="1"/>
  <c r="J768" i="30" s="1"/>
  <c r="J769" i="30" s="1"/>
  <c r="J770" i="30" s="1"/>
  <c r="J771" i="30" s="1"/>
  <c r="J772" i="30" s="1"/>
  <c r="J773" i="30" s="1"/>
  <c r="J774" i="30" s="1"/>
  <c r="J775" i="30" s="1"/>
  <c r="J776" i="30" s="1"/>
  <c r="J777" i="30" s="1"/>
  <c r="J778" i="30" s="1"/>
  <c r="J779" i="30" s="1"/>
  <c r="J780" i="30" s="1"/>
  <c r="K746" i="30"/>
  <c r="K747" i="30" s="1"/>
  <c r="K748" i="30" s="1"/>
  <c r="K749" i="30" s="1"/>
  <c r="K750" i="30" s="1"/>
  <c r="K751" i="30" s="1"/>
  <c r="K752" i="30" s="1"/>
  <c r="K753" i="30" s="1"/>
  <c r="K754" i="30" s="1"/>
  <c r="K755" i="30" s="1"/>
  <c r="K756" i="30" s="1"/>
  <c r="K757" i="30" s="1"/>
  <c r="K758" i="30" s="1"/>
  <c r="K759" i="30" s="1"/>
  <c r="K760" i="30" s="1"/>
  <c r="K761" i="30" s="1"/>
  <c r="K762" i="30" s="1"/>
  <c r="K763" i="30" s="1"/>
  <c r="K764" i="30" s="1"/>
  <c r="K765" i="30" s="1"/>
  <c r="K766" i="30" s="1"/>
  <c r="K767" i="30" s="1"/>
  <c r="K768" i="30" s="1"/>
  <c r="K769" i="30" s="1"/>
  <c r="K770" i="30" s="1"/>
  <c r="K771" i="30" s="1"/>
  <c r="K772" i="30" s="1"/>
  <c r="K773" i="30" s="1"/>
  <c r="K774" i="30" s="1"/>
  <c r="K775" i="30" s="1"/>
  <c r="K776" i="30" s="1"/>
  <c r="K777" i="30" s="1"/>
  <c r="K778" i="30" s="1"/>
  <c r="K779" i="30" s="1"/>
  <c r="K780" i="30" s="1"/>
  <c r="L746" i="30"/>
  <c r="L747" i="30" s="1"/>
  <c r="L748" i="30" s="1"/>
  <c r="L749" i="30" s="1"/>
  <c r="L750" i="30" s="1"/>
  <c r="L751" i="30" s="1"/>
  <c r="L752" i="30" s="1"/>
  <c r="L753" i="30" s="1"/>
  <c r="L754" i="30" s="1"/>
  <c r="L755" i="30" s="1"/>
  <c r="L756" i="30" s="1"/>
  <c r="L757" i="30" s="1"/>
  <c r="L758" i="30" s="1"/>
  <c r="L759" i="30" s="1"/>
  <c r="L760" i="30" s="1"/>
  <c r="L761" i="30" s="1"/>
  <c r="L762" i="30" s="1"/>
  <c r="L763" i="30" s="1"/>
  <c r="L764" i="30" s="1"/>
  <c r="L765" i="30" s="1"/>
  <c r="L766" i="30" s="1"/>
  <c r="L767" i="30" s="1"/>
  <c r="L768" i="30" s="1"/>
  <c r="L769" i="30" s="1"/>
  <c r="L770" i="30" s="1"/>
  <c r="L771" i="30" s="1"/>
  <c r="L772" i="30" s="1"/>
  <c r="L773" i="30" s="1"/>
  <c r="L774" i="30" s="1"/>
  <c r="L775" i="30" s="1"/>
  <c r="L776" i="30" s="1"/>
  <c r="L777" i="30" s="1"/>
  <c r="L778" i="30" s="1"/>
  <c r="L779" i="30" s="1"/>
  <c r="L780" i="30" s="1"/>
  <c r="M746" i="30"/>
  <c r="M747" i="30" s="1"/>
  <c r="M748" i="30" s="1"/>
  <c r="M749" i="30" s="1"/>
  <c r="M750" i="30" s="1"/>
  <c r="M751" i="30" s="1"/>
  <c r="M752" i="30" s="1"/>
  <c r="M753" i="30" s="1"/>
  <c r="M754" i="30" s="1"/>
  <c r="M755" i="30" s="1"/>
  <c r="M756" i="30" s="1"/>
  <c r="M757" i="30" s="1"/>
  <c r="M758" i="30" s="1"/>
  <c r="M759" i="30" s="1"/>
  <c r="M760" i="30" s="1"/>
  <c r="M761" i="30" s="1"/>
  <c r="M762" i="30" s="1"/>
  <c r="M763" i="30" s="1"/>
  <c r="M764" i="30" s="1"/>
  <c r="M765" i="30" s="1"/>
  <c r="M766" i="30" s="1"/>
  <c r="M767" i="30" s="1"/>
  <c r="M768" i="30" s="1"/>
  <c r="M769" i="30" s="1"/>
  <c r="M770" i="30" s="1"/>
  <c r="M771" i="30" s="1"/>
  <c r="M772" i="30" s="1"/>
  <c r="M773" i="30" s="1"/>
  <c r="M774" i="30" s="1"/>
  <c r="M775" i="30" s="1"/>
  <c r="M776" i="30" s="1"/>
  <c r="M777" i="30" s="1"/>
  <c r="M778" i="30" s="1"/>
  <c r="M779" i="30" s="1"/>
  <c r="M780" i="30" s="1"/>
  <c r="N746" i="30"/>
  <c r="N747" i="30" s="1"/>
  <c r="N748" i="30" s="1"/>
  <c r="N749" i="30" s="1"/>
  <c r="N750" i="30" s="1"/>
  <c r="N751" i="30" s="1"/>
  <c r="N752" i="30" s="1"/>
  <c r="N753" i="30" s="1"/>
  <c r="N754" i="30" s="1"/>
  <c r="N755" i="30" s="1"/>
  <c r="N756" i="30" s="1"/>
  <c r="N757" i="30" s="1"/>
  <c r="N758" i="30" s="1"/>
  <c r="N759" i="30" s="1"/>
  <c r="N760" i="30" s="1"/>
  <c r="N761" i="30" s="1"/>
  <c r="N762" i="30" s="1"/>
  <c r="N763" i="30" s="1"/>
  <c r="N764" i="30" s="1"/>
  <c r="N765" i="30" s="1"/>
  <c r="N766" i="30" s="1"/>
  <c r="N767" i="30" s="1"/>
  <c r="N768" i="30" s="1"/>
  <c r="N769" i="30" s="1"/>
  <c r="N770" i="30" s="1"/>
  <c r="N771" i="30" s="1"/>
  <c r="N772" i="30" s="1"/>
  <c r="N773" i="30" s="1"/>
  <c r="N774" i="30" s="1"/>
  <c r="N775" i="30" s="1"/>
  <c r="N776" i="30" s="1"/>
  <c r="N777" i="30" s="1"/>
  <c r="N778" i="30" s="1"/>
  <c r="N779" i="30" s="1"/>
  <c r="N780" i="30" s="1"/>
  <c r="O746" i="30"/>
  <c r="O747" i="30" s="1"/>
  <c r="O748" i="30" s="1"/>
  <c r="O749" i="30" s="1"/>
  <c r="O750" i="30" s="1"/>
  <c r="O751" i="30" s="1"/>
  <c r="O752" i="30" s="1"/>
  <c r="O753" i="30" s="1"/>
  <c r="O754" i="30" s="1"/>
  <c r="O755" i="30" s="1"/>
  <c r="O756" i="30" s="1"/>
  <c r="O757" i="30" s="1"/>
  <c r="O758" i="30" s="1"/>
  <c r="O759" i="30" s="1"/>
  <c r="O760" i="30" s="1"/>
  <c r="O761" i="30" s="1"/>
  <c r="O762" i="30" s="1"/>
  <c r="P746" i="30"/>
  <c r="P747" i="30" s="1"/>
  <c r="P748" i="30" s="1"/>
  <c r="P749" i="30" s="1"/>
  <c r="P750" i="30" s="1"/>
  <c r="P751" i="30" s="1"/>
  <c r="P752" i="30" s="1"/>
  <c r="P753" i="30" s="1"/>
  <c r="P754" i="30" s="1"/>
  <c r="P755" i="30" s="1"/>
  <c r="P756" i="30" s="1"/>
  <c r="P757" i="30" s="1"/>
  <c r="P758" i="30" s="1"/>
  <c r="P759" i="30" s="1"/>
  <c r="P760" i="30" s="1"/>
  <c r="P761" i="30" s="1"/>
  <c r="P762" i="30" s="1"/>
  <c r="U744" i="30"/>
  <c r="V744" i="30"/>
  <c r="W744" i="30"/>
  <c r="X744" i="30"/>
  <c r="Y744" i="30"/>
  <c r="R744" i="30"/>
  <c r="S744" i="30"/>
  <c r="A744" i="30"/>
  <c r="B744" i="30"/>
  <c r="C744" i="30"/>
  <c r="D744" i="30"/>
  <c r="E744" i="30"/>
  <c r="F744" i="30"/>
  <c r="G744" i="30"/>
  <c r="H744" i="30"/>
  <c r="I744" i="30"/>
  <c r="J744" i="30"/>
  <c r="K744" i="30"/>
  <c r="L744" i="30"/>
  <c r="M744" i="30"/>
  <c r="N744" i="30"/>
  <c r="O744" i="30"/>
  <c r="P744" i="30"/>
  <c r="T597" i="30"/>
  <c r="P593" i="30"/>
  <c r="P594" i="30" s="1"/>
  <c r="P595" i="30" s="1"/>
  <c r="P596" i="30" s="1"/>
  <c r="P597" i="30" s="1"/>
  <c r="U590" i="30"/>
  <c r="U591" i="30" s="1"/>
  <c r="U592" i="30" s="1"/>
  <c r="U593" i="30" s="1"/>
  <c r="U594" i="30" s="1"/>
  <c r="U595" i="30" s="1"/>
  <c r="U596" i="30" s="1"/>
  <c r="U597" i="30" s="1"/>
  <c r="V590" i="30"/>
  <c r="V591" i="30" s="1"/>
  <c r="V592" i="30" s="1"/>
  <c r="V593" i="30" s="1"/>
  <c r="V594" i="30" s="1"/>
  <c r="V595" i="30" s="1"/>
  <c r="T587" i="30"/>
  <c r="T588" i="30" s="1"/>
  <c r="T589" i="30" s="1"/>
  <c r="T590" i="30" s="1"/>
  <c r="T591" i="30" s="1"/>
  <c r="U580" i="30"/>
  <c r="U581" i="30" s="1"/>
  <c r="U582" i="30" s="1"/>
  <c r="U583" i="30" s="1"/>
  <c r="U584" i="30" s="1"/>
  <c r="U585" i="30" s="1"/>
  <c r="U586" i="30" s="1"/>
  <c r="U587" i="30" s="1"/>
  <c r="U588" i="30" s="1"/>
  <c r="V580" i="30"/>
  <c r="V581" i="30" s="1"/>
  <c r="V582" i="30" s="1"/>
  <c r="V583" i="30" s="1"/>
  <c r="V584" i="30" s="1"/>
  <c r="V585" i="30" s="1"/>
  <c r="P583" i="30"/>
  <c r="P584" i="30" s="1"/>
  <c r="P585" i="30" s="1"/>
  <c r="P586" i="30" s="1"/>
  <c r="P587" i="30" s="1"/>
  <c r="P588" i="30" s="1"/>
  <c r="P589" i="30" s="1"/>
  <c r="T577" i="30"/>
  <c r="T578" i="30" s="1"/>
  <c r="T579" i="30" s="1"/>
  <c r="T580" i="30" s="1"/>
  <c r="T581" i="30" s="1"/>
  <c r="U570" i="30"/>
  <c r="U571" i="30" s="1"/>
  <c r="U572" i="30" s="1"/>
  <c r="U573" i="30" s="1"/>
  <c r="U574" i="30" s="1"/>
  <c r="U575" i="30" s="1"/>
  <c r="U576" i="30" s="1"/>
  <c r="U577" i="30" s="1"/>
  <c r="U578" i="30" s="1"/>
  <c r="V570" i="30"/>
  <c r="V571" i="30" s="1"/>
  <c r="V572" i="30" s="1"/>
  <c r="V573" i="30" s="1"/>
  <c r="V574" i="30" s="1"/>
  <c r="V575" i="30" s="1"/>
  <c r="P573" i="30"/>
  <c r="P574" i="30" s="1"/>
  <c r="P575" i="30" s="1"/>
  <c r="P576" i="30" s="1"/>
  <c r="P577" i="30" s="1"/>
  <c r="P578" i="30" s="1"/>
  <c r="P579" i="30" s="1"/>
  <c r="W570" i="30"/>
  <c r="W571" i="30" s="1"/>
  <c r="W572" i="30" s="1"/>
  <c r="W573" i="30" s="1"/>
  <c r="W574" i="30" s="1"/>
  <c r="W575" i="30" s="1"/>
  <c r="W576" i="30" s="1"/>
  <c r="W577" i="30" s="1"/>
  <c r="W578" i="30" s="1"/>
  <c r="W579" i="30" s="1"/>
  <c r="W580" i="30" s="1"/>
  <c r="W581" i="30" s="1"/>
  <c r="W582" i="30" s="1"/>
  <c r="W583" i="30" s="1"/>
  <c r="W584" i="30" s="1"/>
  <c r="W585" i="30" s="1"/>
  <c r="W586" i="30" s="1"/>
  <c r="W587" i="30" s="1"/>
  <c r="W588" i="30" s="1"/>
  <c r="W589" i="30" s="1"/>
  <c r="W590" i="30" s="1"/>
  <c r="W591" i="30" s="1"/>
  <c r="W592" i="30" s="1"/>
  <c r="W593" i="30" s="1"/>
  <c r="W594" i="30" s="1"/>
  <c r="W595" i="30" s="1"/>
  <c r="W596" i="30" s="1"/>
  <c r="W597" i="30" s="1"/>
  <c r="X570" i="30"/>
  <c r="X571" i="30" s="1"/>
  <c r="X572" i="30" s="1"/>
  <c r="X573" i="30" s="1"/>
  <c r="X574" i="30" s="1"/>
  <c r="X575" i="30" s="1"/>
  <c r="X576" i="30" s="1"/>
  <c r="X577" i="30" s="1"/>
  <c r="X578" i="30" s="1"/>
  <c r="X579" i="30" s="1"/>
  <c r="X580" i="30" s="1"/>
  <c r="X581" i="30" s="1"/>
  <c r="X582" i="30" s="1"/>
  <c r="X583" i="30" s="1"/>
  <c r="X584" i="30" s="1"/>
  <c r="X585" i="30" s="1"/>
  <c r="X586" i="30" s="1"/>
  <c r="X587" i="30" s="1"/>
  <c r="X588" i="30" s="1"/>
  <c r="X589" i="30" s="1"/>
  <c r="X590" i="30" s="1"/>
  <c r="X591" i="30" s="1"/>
  <c r="X592" i="30" s="1"/>
  <c r="X593" i="30" s="1"/>
  <c r="X594" i="30" s="1"/>
  <c r="X595" i="30" s="1"/>
  <c r="X596" i="30" s="1"/>
  <c r="X597" i="30" s="1"/>
  <c r="Y570" i="30"/>
  <c r="Y571" i="30" s="1"/>
  <c r="Y572" i="30" s="1"/>
  <c r="Y573" i="30" s="1"/>
  <c r="Y574" i="30" s="1"/>
  <c r="Y575" i="30" s="1"/>
  <c r="Y576" i="30" s="1"/>
  <c r="Y577" i="30" s="1"/>
  <c r="Y578" i="30" s="1"/>
  <c r="Y579" i="30" s="1"/>
  <c r="Y580" i="30" s="1"/>
  <c r="Y581" i="30" s="1"/>
  <c r="Y582" i="30" s="1"/>
  <c r="Y583" i="30" s="1"/>
  <c r="Y584" i="30" s="1"/>
  <c r="Y585" i="30" s="1"/>
  <c r="Y586" i="30" s="1"/>
  <c r="Y587" i="30" s="1"/>
  <c r="Y588" i="30" s="1"/>
  <c r="Y589" i="30" s="1"/>
  <c r="Y590" i="30" s="1"/>
  <c r="Y591" i="30" s="1"/>
  <c r="Y592" i="30" s="1"/>
  <c r="Y593" i="30" s="1"/>
  <c r="Y594" i="30" s="1"/>
  <c r="Y595" i="30" s="1"/>
  <c r="Y596" i="30" s="1"/>
  <c r="Y597" i="30" s="1"/>
  <c r="Q570" i="30"/>
  <c r="Q571" i="30" s="1"/>
  <c r="Q572" i="30" s="1"/>
  <c r="Q573" i="30" s="1"/>
  <c r="Q574" i="30" s="1"/>
  <c r="Q575" i="30" s="1"/>
  <c r="Q576" i="30" s="1"/>
  <c r="Q577" i="30" s="1"/>
  <c r="Q578" i="30" s="1"/>
  <c r="Q579" i="30" s="1"/>
  <c r="Q580" i="30" s="1"/>
  <c r="Q581" i="30" s="1"/>
  <c r="Q582" i="30" s="1"/>
  <c r="Q583" i="30" s="1"/>
  <c r="Q584" i="30" s="1"/>
  <c r="Q585" i="30" s="1"/>
  <c r="Q586" i="30" s="1"/>
  <c r="Q587" i="30" s="1"/>
  <c r="Q588" i="30" s="1"/>
  <c r="Q589" i="30" s="1"/>
  <c r="Q590" i="30" s="1"/>
  <c r="Q591" i="30" s="1"/>
  <c r="Q592" i="30" s="1"/>
  <c r="Q593" i="30" s="1"/>
  <c r="Q594" i="30" s="1"/>
  <c r="Q595" i="30" s="1"/>
  <c r="Q596" i="30" s="1"/>
  <c r="Q597" i="30" s="1"/>
  <c r="R570" i="30"/>
  <c r="R571" i="30" s="1"/>
  <c r="R572" i="30" s="1"/>
  <c r="R573" i="30" s="1"/>
  <c r="R574" i="30" s="1"/>
  <c r="R575" i="30" s="1"/>
  <c r="R576" i="30" s="1"/>
  <c r="R577" i="30" s="1"/>
  <c r="R578" i="30" s="1"/>
  <c r="R579" i="30" s="1"/>
  <c r="R580" i="30" s="1"/>
  <c r="R581" i="30" s="1"/>
  <c r="R582" i="30" s="1"/>
  <c r="R583" i="30" s="1"/>
  <c r="R584" i="30" s="1"/>
  <c r="R585" i="30" s="1"/>
  <c r="R586" i="30" s="1"/>
  <c r="R587" i="30" s="1"/>
  <c r="R588" i="30" s="1"/>
  <c r="R589" i="30" s="1"/>
  <c r="R590" i="30" s="1"/>
  <c r="R591" i="30" s="1"/>
  <c r="R592" i="30" s="1"/>
  <c r="R593" i="30" s="1"/>
  <c r="R594" i="30" s="1"/>
  <c r="R595" i="30" s="1"/>
  <c r="R596" i="30" s="1"/>
  <c r="R597" i="30" s="1"/>
  <c r="S570" i="30"/>
  <c r="S571" i="30" s="1"/>
  <c r="S572" i="30" s="1"/>
  <c r="S573" i="30" s="1"/>
  <c r="S574" i="30" s="1"/>
  <c r="S575" i="30" s="1"/>
  <c r="S576" i="30" s="1"/>
  <c r="S577" i="30" s="1"/>
  <c r="S578" i="30" s="1"/>
  <c r="S579" i="30" s="1"/>
  <c r="S580" i="30" s="1"/>
  <c r="S581" i="30" s="1"/>
  <c r="S582" i="30" s="1"/>
  <c r="S583" i="30" s="1"/>
  <c r="S584" i="30" s="1"/>
  <c r="S585" i="30" s="1"/>
  <c r="S586" i="30" s="1"/>
  <c r="S587" i="30" s="1"/>
  <c r="S588" i="30" s="1"/>
  <c r="S589" i="30" s="1"/>
  <c r="S590" i="30" s="1"/>
  <c r="S591" i="30" s="1"/>
  <c r="S592" i="30" s="1"/>
  <c r="S593" i="30" s="1"/>
  <c r="S594" i="30" s="1"/>
  <c r="S595" i="30" s="1"/>
  <c r="S596" i="30" s="1"/>
  <c r="S597" i="30" s="1"/>
  <c r="T570" i="30"/>
  <c r="T571" i="30" s="1"/>
  <c r="A570" i="30"/>
  <c r="A571" i="30" s="1"/>
  <c r="A572" i="30" s="1"/>
  <c r="A573" i="30" s="1"/>
  <c r="A574" i="30" s="1"/>
  <c r="A575" i="30" s="1"/>
  <c r="A576" i="30" s="1"/>
  <c r="A577" i="30" s="1"/>
  <c r="A578" i="30" s="1"/>
  <c r="A579" i="30" s="1"/>
  <c r="A580" i="30" s="1"/>
  <c r="A581" i="30" s="1"/>
  <c r="A582" i="30" s="1"/>
  <c r="A583" i="30" s="1"/>
  <c r="A584" i="30" s="1"/>
  <c r="A585" i="30" s="1"/>
  <c r="A586" i="30" s="1"/>
  <c r="A587" i="30" s="1"/>
  <c r="A588" i="30" s="1"/>
  <c r="A589" i="30" s="1"/>
  <c r="A590" i="30" s="1"/>
  <c r="A591" i="30" s="1"/>
  <c r="A592" i="30" s="1"/>
  <c r="A593" i="30" s="1"/>
  <c r="A594" i="30" s="1"/>
  <c r="A595" i="30" s="1"/>
  <c r="A596" i="30" s="1"/>
  <c r="A597" i="30" s="1"/>
  <c r="B570" i="30"/>
  <c r="B571" i="30" s="1"/>
  <c r="B572" i="30" s="1"/>
  <c r="B573" i="30" s="1"/>
  <c r="B574" i="30" s="1"/>
  <c r="B575" i="30" s="1"/>
  <c r="B576" i="30" s="1"/>
  <c r="B577" i="30" s="1"/>
  <c r="B578" i="30" s="1"/>
  <c r="B579" i="30" s="1"/>
  <c r="B580" i="30" s="1"/>
  <c r="B581" i="30" s="1"/>
  <c r="B582" i="30" s="1"/>
  <c r="B583" i="30" s="1"/>
  <c r="B584" i="30" s="1"/>
  <c r="B585" i="30" s="1"/>
  <c r="B586" i="30" s="1"/>
  <c r="B587" i="30" s="1"/>
  <c r="B588" i="30" s="1"/>
  <c r="B589" i="30" s="1"/>
  <c r="B590" i="30" s="1"/>
  <c r="B591" i="30" s="1"/>
  <c r="B592" i="30" s="1"/>
  <c r="B593" i="30" s="1"/>
  <c r="B594" i="30" s="1"/>
  <c r="B595" i="30" s="1"/>
  <c r="B596" i="30" s="1"/>
  <c r="B597" i="30" s="1"/>
  <c r="C570" i="30"/>
  <c r="C571" i="30" s="1"/>
  <c r="C572" i="30" s="1"/>
  <c r="C573" i="30" s="1"/>
  <c r="C574" i="30" s="1"/>
  <c r="C575" i="30" s="1"/>
  <c r="C576" i="30" s="1"/>
  <c r="C577" i="30" s="1"/>
  <c r="C578" i="30" s="1"/>
  <c r="C579" i="30" s="1"/>
  <c r="C580" i="30" s="1"/>
  <c r="C581" i="30" s="1"/>
  <c r="C582" i="30" s="1"/>
  <c r="C583" i="30" s="1"/>
  <c r="C584" i="30" s="1"/>
  <c r="C585" i="30" s="1"/>
  <c r="C586" i="30" s="1"/>
  <c r="C587" i="30" s="1"/>
  <c r="C588" i="30" s="1"/>
  <c r="C589" i="30" s="1"/>
  <c r="C590" i="30" s="1"/>
  <c r="C591" i="30" s="1"/>
  <c r="C592" i="30" s="1"/>
  <c r="C593" i="30" s="1"/>
  <c r="C594" i="30" s="1"/>
  <c r="C595" i="30" s="1"/>
  <c r="C596" i="30" s="1"/>
  <c r="C597" i="30" s="1"/>
  <c r="D570" i="30"/>
  <c r="D571" i="30" s="1"/>
  <c r="D572" i="30" s="1"/>
  <c r="D573" i="30" s="1"/>
  <c r="D574" i="30" s="1"/>
  <c r="D575" i="30" s="1"/>
  <c r="D576" i="30" s="1"/>
  <c r="D577" i="30" s="1"/>
  <c r="D578" i="30" s="1"/>
  <c r="D579" i="30" s="1"/>
  <c r="D580" i="30" s="1"/>
  <c r="D581" i="30" s="1"/>
  <c r="D582" i="30" s="1"/>
  <c r="D583" i="30" s="1"/>
  <c r="D584" i="30" s="1"/>
  <c r="D585" i="30" s="1"/>
  <c r="D586" i="30" s="1"/>
  <c r="D587" i="30" s="1"/>
  <c r="D588" i="30" s="1"/>
  <c r="D589" i="30" s="1"/>
  <c r="D590" i="30" s="1"/>
  <c r="D591" i="30" s="1"/>
  <c r="D592" i="30" s="1"/>
  <c r="D593" i="30" s="1"/>
  <c r="D594" i="30" s="1"/>
  <c r="D595" i="30" s="1"/>
  <c r="D596" i="30" s="1"/>
  <c r="D597" i="30" s="1"/>
  <c r="E570" i="30"/>
  <c r="E571" i="30" s="1"/>
  <c r="E572" i="30" s="1"/>
  <c r="E573" i="30" s="1"/>
  <c r="E574" i="30" s="1"/>
  <c r="E575" i="30" s="1"/>
  <c r="E576" i="30" s="1"/>
  <c r="E577" i="30" s="1"/>
  <c r="E578" i="30" s="1"/>
  <c r="E579" i="30" s="1"/>
  <c r="E580" i="30" s="1"/>
  <c r="E581" i="30" s="1"/>
  <c r="E582" i="30" s="1"/>
  <c r="E583" i="30" s="1"/>
  <c r="E584" i="30" s="1"/>
  <c r="E585" i="30" s="1"/>
  <c r="E586" i="30" s="1"/>
  <c r="E587" i="30" s="1"/>
  <c r="E588" i="30" s="1"/>
  <c r="E589" i="30" s="1"/>
  <c r="E590" i="30" s="1"/>
  <c r="E591" i="30" s="1"/>
  <c r="E592" i="30" s="1"/>
  <c r="E593" i="30" s="1"/>
  <c r="E594" i="30" s="1"/>
  <c r="E595" i="30" s="1"/>
  <c r="E596" i="30" s="1"/>
  <c r="E597" i="30" s="1"/>
  <c r="F570" i="30"/>
  <c r="F571" i="30" s="1"/>
  <c r="F572" i="30" s="1"/>
  <c r="F573" i="30" s="1"/>
  <c r="F574" i="30" s="1"/>
  <c r="F575" i="30" s="1"/>
  <c r="F576" i="30" s="1"/>
  <c r="F577" i="30" s="1"/>
  <c r="F578" i="30" s="1"/>
  <c r="F579" i="30" s="1"/>
  <c r="F580" i="30" s="1"/>
  <c r="F581" i="30" s="1"/>
  <c r="F582" i="30" s="1"/>
  <c r="F583" i="30" s="1"/>
  <c r="F584" i="30" s="1"/>
  <c r="F585" i="30" s="1"/>
  <c r="F586" i="30" s="1"/>
  <c r="F587" i="30" s="1"/>
  <c r="F588" i="30" s="1"/>
  <c r="F589" i="30" s="1"/>
  <c r="F590" i="30" s="1"/>
  <c r="F591" i="30" s="1"/>
  <c r="F592" i="30" s="1"/>
  <c r="F593" i="30" s="1"/>
  <c r="F594" i="30" s="1"/>
  <c r="F595" i="30" s="1"/>
  <c r="F596" i="30" s="1"/>
  <c r="F597" i="30" s="1"/>
  <c r="G570" i="30"/>
  <c r="G571" i="30" s="1"/>
  <c r="G572" i="30" s="1"/>
  <c r="G573" i="30" s="1"/>
  <c r="G574" i="30" s="1"/>
  <c r="G575" i="30" s="1"/>
  <c r="G576" i="30" s="1"/>
  <c r="G577" i="30" s="1"/>
  <c r="G578" i="30" s="1"/>
  <c r="G579" i="30" s="1"/>
  <c r="G580" i="30" s="1"/>
  <c r="G581" i="30" s="1"/>
  <c r="G582" i="30" s="1"/>
  <c r="G583" i="30" s="1"/>
  <c r="G584" i="30" s="1"/>
  <c r="G585" i="30" s="1"/>
  <c r="G586" i="30" s="1"/>
  <c r="G587" i="30" s="1"/>
  <c r="G588" i="30" s="1"/>
  <c r="G589" i="30" s="1"/>
  <c r="G590" i="30" s="1"/>
  <c r="G591" i="30" s="1"/>
  <c r="G592" i="30" s="1"/>
  <c r="G593" i="30" s="1"/>
  <c r="G594" i="30" s="1"/>
  <c r="G595" i="30" s="1"/>
  <c r="G596" i="30" s="1"/>
  <c r="G597" i="30" s="1"/>
  <c r="H570" i="30"/>
  <c r="H571" i="30" s="1"/>
  <c r="H572" i="30" s="1"/>
  <c r="H573" i="30" s="1"/>
  <c r="H574" i="30" s="1"/>
  <c r="H575" i="30" s="1"/>
  <c r="H576" i="30" s="1"/>
  <c r="H577" i="30" s="1"/>
  <c r="H578" i="30" s="1"/>
  <c r="H579" i="30" s="1"/>
  <c r="H580" i="30" s="1"/>
  <c r="H581" i="30" s="1"/>
  <c r="H582" i="30" s="1"/>
  <c r="H583" i="30" s="1"/>
  <c r="H584" i="30" s="1"/>
  <c r="H585" i="30" s="1"/>
  <c r="H586" i="30" s="1"/>
  <c r="H587" i="30" s="1"/>
  <c r="H588" i="30" s="1"/>
  <c r="H589" i="30" s="1"/>
  <c r="H590" i="30" s="1"/>
  <c r="H591" i="30" s="1"/>
  <c r="H592" i="30" s="1"/>
  <c r="H593" i="30" s="1"/>
  <c r="H594" i="30" s="1"/>
  <c r="H595" i="30" s="1"/>
  <c r="H596" i="30" s="1"/>
  <c r="H597" i="30" s="1"/>
  <c r="I570" i="30"/>
  <c r="I571" i="30" s="1"/>
  <c r="I572" i="30" s="1"/>
  <c r="I573" i="30" s="1"/>
  <c r="I574" i="30" s="1"/>
  <c r="I575" i="30" s="1"/>
  <c r="I576" i="30" s="1"/>
  <c r="I577" i="30" s="1"/>
  <c r="I578" i="30" s="1"/>
  <c r="I579" i="30" s="1"/>
  <c r="I580" i="30" s="1"/>
  <c r="I581" i="30" s="1"/>
  <c r="I582" i="30" s="1"/>
  <c r="I583" i="30" s="1"/>
  <c r="I584" i="30" s="1"/>
  <c r="I585" i="30" s="1"/>
  <c r="I586" i="30" s="1"/>
  <c r="I587" i="30" s="1"/>
  <c r="I588" i="30" s="1"/>
  <c r="I589" i="30" s="1"/>
  <c r="I590" i="30" s="1"/>
  <c r="I591" i="30" s="1"/>
  <c r="I592" i="30" s="1"/>
  <c r="I593" i="30" s="1"/>
  <c r="I594" i="30" s="1"/>
  <c r="I595" i="30" s="1"/>
  <c r="I596" i="30" s="1"/>
  <c r="I597" i="30" s="1"/>
  <c r="J570" i="30"/>
  <c r="J571" i="30" s="1"/>
  <c r="J572" i="30" s="1"/>
  <c r="J573" i="30" s="1"/>
  <c r="J574" i="30" s="1"/>
  <c r="J575" i="30" s="1"/>
  <c r="J576" i="30" s="1"/>
  <c r="J577" i="30" s="1"/>
  <c r="J578" i="30" s="1"/>
  <c r="J579" i="30" s="1"/>
  <c r="J580" i="30" s="1"/>
  <c r="J581" i="30" s="1"/>
  <c r="J582" i="30" s="1"/>
  <c r="J583" i="30" s="1"/>
  <c r="J584" i="30" s="1"/>
  <c r="J585" i="30" s="1"/>
  <c r="J586" i="30" s="1"/>
  <c r="J587" i="30" s="1"/>
  <c r="J588" i="30" s="1"/>
  <c r="J589" i="30" s="1"/>
  <c r="J590" i="30" s="1"/>
  <c r="J591" i="30" s="1"/>
  <c r="J592" i="30" s="1"/>
  <c r="J593" i="30" s="1"/>
  <c r="J594" i="30" s="1"/>
  <c r="J595" i="30" s="1"/>
  <c r="J596" i="30" s="1"/>
  <c r="J597" i="30" s="1"/>
  <c r="K570" i="30"/>
  <c r="K571" i="30" s="1"/>
  <c r="K572" i="30" s="1"/>
  <c r="K573" i="30" s="1"/>
  <c r="K574" i="30" s="1"/>
  <c r="K575" i="30" s="1"/>
  <c r="K576" i="30" s="1"/>
  <c r="K577" i="30" s="1"/>
  <c r="K578" i="30" s="1"/>
  <c r="K579" i="30" s="1"/>
  <c r="K580" i="30" s="1"/>
  <c r="K581" i="30" s="1"/>
  <c r="K582" i="30" s="1"/>
  <c r="K583" i="30" s="1"/>
  <c r="K584" i="30" s="1"/>
  <c r="K585" i="30" s="1"/>
  <c r="K586" i="30" s="1"/>
  <c r="K587" i="30" s="1"/>
  <c r="K588" i="30" s="1"/>
  <c r="K589" i="30" s="1"/>
  <c r="K590" i="30" s="1"/>
  <c r="K591" i="30" s="1"/>
  <c r="K592" i="30" s="1"/>
  <c r="K593" i="30" s="1"/>
  <c r="K594" i="30" s="1"/>
  <c r="K595" i="30" s="1"/>
  <c r="K596" i="30" s="1"/>
  <c r="K597" i="30" s="1"/>
  <c r="L570" i="30"/>
  <c r="L571" i="30" s="1"/>
  <c r="L572" i="30" s="1"/>
  <c r="L573" i="30" s="1"/>
  <c r="L574" i="30" s="1"/>
  <c r="L575" i="30" s="1"/>
  <c r="L576" i="30" s="1"/>
  <c r="L577" i="30" s="1"/>
  <c r="L578" i="30" s="1"/>
  <c r="L579" i="30" s="1"/>
  <c r="L580" i="30" s="1"/>
  <c r="L581" i="30" s="1"/>
  <c r="L582" i="30" s="1"/>
  <c r="L583" i="30" s="1"/>
  <c r="L584" i="30" s="1"/>
  <c r="L585" i="30" s="1"/>
  <c r="L586" i="30" s="1"/>
  <c r="L587" i="30" s="1"/>
  <c r="L588" i="30" s="1"/>
  <c r="L589" i="30" s="1"/>
  <c r="L590" i="30" s="1"/>
  <c r="L591" i="30" s="1"/>
  <c r="L592" i="30" s="1"/>
  <c r="L593" i="30" s="1"/>
  <c r="L594" i="30" s="1"/>
  <c r="L595" i="30" s="1"/>
  <c r="L596" i="30" s="1"/>
  <c r="L597" i="30" s="1"/>
  <c r="M570" i="30"/>
  <c r="M571" i="30" s="1"/>
  <c r="M572" i="30" s="1"/>
  <c r="M573" i="30" s="1"/>
  <c r="M574" i="30" s="1"/>
  <c r="M575" i="30" s="1"/>
  <c r="M576" i="30" s="1"/>
  <c r="M577" i="30" s="1"/>
  <c r="M578" i="30" s="1"/>
  <c r="M579" i="30" s="1"/>
  <c r="M580" i="30" s="1"/>
  <c r="M581" i="30" s="1"/>
  <c r="M582" i="30" s="1"/>
  <c r="M583" i="30" s="1"/>
  <c r="M584" i="30" s="1"/>
  <c r="M585" i="30" s="1"/>
  <c r="M586" i="30" s="1"/>
  <c r="M587" i="30" s="1"/>
  <c r="M588" i="30" s="1"/>
  <c r="M589" i="30" s="1"/>
  <c r="M590" i="30" s="1"/>
  <c r="M591" i="30" s="1"/>
  <c r="M592" i="30" s="1"/>
  <c r="M593" i="30" s="1"/>
  <c r="M594" i="30" s="1"/>
  <c r="M595" i="30" s="1"/>
  <c r="M596" i="30" s="1"/>
  <c r="M597" i="30" s="1"/>
  <c r="N570" i="30"/>
  <c r="N571" i="30" s="1"/>
  <c r="N572" i="30" s="1"/>
  <c r="N573" i="30" s="1"/>
  <c r="N574" i="30" s="1"/>
  <c r="N575" i="30" s="1"/>
  <c r="N576" i="30" s="1"/>
  <c r="N577" i="30" s="1"/>
  <c r="N578" i="30" s="1"/>
  <c r="N579" i="30" s="1"/>
  <c r="N580" i="30" s="1"/>
  <c r="N581" i="30" s="1"/>
  <c r="N582" i="30" s="1"/>
  <c r="N583" i="30" s="1"/>
  <c r="N584" i="30" s="1"/>
  <c r="N585" i="30" s="1"/>
  <c r="N586" i="30" s="1"/>
  <c r="N587" i="30" s="1"/>
  <c r="N588" i="30" s="1"/>
  <c r="N589" i="30" s="1"/>
  <c r="N590" i="30" s="1"/>
  <c r="N591" i="30" s="1"/>
  <c r="N592" i="30" s="1"/>
  <c r="N593" i="30" s="1"/>
  <c r="N594" i="30" s="1"/>
  <c r="N595" i="30" s="1"/>
  <c r="N596" i="30" s="1"/>
  <c r="N597" i="30" s="1"/>
  <c r="O570" i="30"/>
  <c r="O571" i="30" s="1"/>
  <c r="O572" i="30" s="1"/>
  <c r="O573" i="30" s="1"/>
  <c r="O574" i="30" s="1"/>
  <c r="O575" i="30" s="1"/>
  <c r="O576" i="30" s="1"/>
  <c r="O577" i="30" s="1"/>
  <c r="O578" i="30" s="1"/>
  <c r="O579" i="30" s="1"/>
  <c r="O580" i="30" s="1"/>
  <c r="O581" i="30" s="1"/>
  <c r="O582" i="30" s="1"/>
  <c r="O583" i="30" s="1"/>
  <c r="O584" i="30" s="1"/>
  <c r="O585" i="30" s="1"/>
  <c r="O586" i="30" s="1"/>
  <c r="O587" i="30" s="1"/>
  <c r="O588" i="30" s="1"/>
  <c r="O589" i="30" s="1"/>
  <c r="O590" i="30" s="1"/>
  <c r="O591" i="30" s="1"/>
  <c r="O592" i="30" s="1"/>
  <c r="O593" i="30" s="1"/>
  <c r="O594" i="30" s="1"/>
  <c r="O595" i="30" s="1"/>
  <c r="O596" i="30" s="1"/>
  <c r="O597" i="30" s="1"/>
  <c r="X742" i="30"/>
  <c r="Y735" i="30"/>
  <c r="Y736" i="30" s="1"/>
  <c r="Y737" i="30" s="1"/>
  <c r="Y738" i="30" s="1"/>
  <c r="Y739" i="30" s="1"/>
  <c r="Y740" i="30" s="1"/>
  <c r="Y741" i="30" s="1"/>
  <c r="Y742" i="30" s="1"/>
  <c r="U740" i="30"/>
  <c r="U741" i="30" s="1"/>
  <c r="U742" i="30" s="1"/>
  <c r="X738" i="30"/>
  <c r="U735" i="30"/>
  <c r="U736" i="30" s="1"/>
  <c r="U737" i="30" s="1"/>
  <c r="U738" i="30" s="1"/>
  <c r="V735" i="30"/>
  <c r="V736" i="30" s="1"/>
  <c r="V737" i="30" s="1"/>
  <c r="V738" i="30" s="1"/>
  <c r="V739" i="30" s="1"/>
  <c r="V740" i="30" s="1"/>
  <c r="V741" i="30" s="1"/>
  <c r="V742" i="30" s="1"/>
  <c r="W735" i="30"/>
  <c r="W736" i="30" s="1"/>
  <c r="W737" i="30" s="1"/>
  <c r="W738" i="30" s="1"/>
  <c r="W739" i="30" s="1"/>
  <c r="W740" i="30" s="1"/>
  <c r="W741" i="30" s="1"/>
  <c r="W742" i="30" s="1"/>
  <c r="X735" i="30"/>
  <c r="A735" i="30"/>
  <c r="A736" i="30" s="1"/>
  <c r="A737" i="30" s="1"/>
  <c r="A738" i="30" s="1"/>
  <c r="A739" i="30" s="1"/>
  <c r="A740" i="30" s="1"/>
  <c r="A741" i="30" s="1"/>
  <c r="A742" i="30" s="1"/>
  <c r="B735" i="30"/>
  <c r="B736" i="30" s="1"/>
  <c r="B737" i="30" s="1"/>
  <c r="B738" i="30" s="1"/>
  <c r="B739" i="30" s="1"/>
  <c r="B740" i="30" s="1"/>
  <c r="B741" i="30" s="1"/>
  <c r="B742" i="30" s="1"/>
  <c r="C735" i="30"/>
  <c r="C736" i="30" s="1"/>
  <c r="C737" i="30" s="1"/>
  <c r="C738" i="30" s="1"/>
  <c r="C739" i="30" s="1"/>
  <c r="C740" i="30" s="1"/>
  <c r="C741" i="30" s="1"/>
  <c r="C742" i="30" s="1"/>
  <c r="D735" i="30"/>
  <c r="D736" i="30" s="1"/>
  <c r="D737" i="30" s="1"/>
  <c r="D738" i="30" s="1"/>
  <c r="D739" i="30" s="1"/>
  <c r="D740" i="30" s="1"/>
  <c r="D741" i="30" s="1"/>
  <c r="D742" i="30" s="1"/>
  <c r="E735" i="30"/>
  <c r="E736" i="30" s="1"/>
  <c r="E737" i="30" s="1"/>
  <c r="E738" i="30" s="1"/>
  <c r="E739" i="30" s="1"/>
  <c r="E740" i="30" s="1"/>
  <c r="E741" i="30" s="1"/>
  <c r="E742" i="30" s="1"/>
  <c r="F735" i="30"/>
  <c r="F736" i="30" s="1"/>
  <c r="F737" i="30" s="1"/>
  <c r="F738" i="30" s="1"/>
  <c r="F739" i="30" s="1"/>
  <c r="F740" i="30" s="1"/>
  <c r="F741" i="30" s="1"/>
  <c r="F742" i="30" s="1"/>
  <c r="G735" i="30"/>
  <c r="G736" i="30" s="1"/>
  <c r="G737" i="30" s="1"/>
  <c r="G738" i="30" s="1"/>
  <c r="G739" i="30" s="1"/>
  <c r="G740" i="30" s="1"/>
  <c r="G741" i="30" s="1"/>
  <c r="G742" i="30" s="1"/>
  <c r="H735" i="30"/>
  <c r="H736" i="30" s="1"/>
  <c r="H737" i="30" s="1"/>
  <c r="H738" i="30" s="1"/>
  <c r="H739" i="30" s="1"/>
  <c r="H740" i="30" s="1"/>
  <c r="H741" i="30" s="1"/>
  <c r="H742" i="30" s="1"/>
  <c r="I735" i="30"/>
  <c r="I736" i="30" s="1"/>
  <c r="I737" i="30" s="1"/>
  <c r="I738" i="30" s="1"/>
  <c r="I739" i="30" s="1"/>
  <c r="I740" i="30" s="1"/>
  <c r="I741" i="30" s="1"/>
  <c r="I742" i="30" s="1"/>
  <c r="J735" i="30"/>
  <c r="J736" i="30" s="1"/>
  <c r="J737" i="30" s="1"/>
  <c r="J738" i="30" s="1"/>
  <c r="J739" i="30" s="1"/>
  <c r="J740" i="30" s="1"/>
  <c r="J741" i="30" s="1"/>
  <c r="J742" i="30" s="1"/>
  <c r="K735" i="30"/>
  <c r="K736" i="30" s="1"/>
  <c r="K737" i="30" s="1"/>
  <c r="K738" i="30" s="1"/>
  <c r="K739" i="30" s="1"/>
  <c r="K740" i="30" s="1"/>
  <c r="K741" i="30" s="1"/>
  <c r="K742" i="30" s="1"/>
  <c r="L735" i="30"/>
  <c r="L736" i="30" s="1"/>
  <c r="L737" i="30" s="1"/>
  <c r="L738" i="30" s="1"/>
  <c r="L739" i="30" s="1"/>
  <c r="L740" i="30" s="1"/>
  <c r="L741" i="30" s="1"/>
  <c r="L742" i="30" s="1"/>
  <c r="M735" i="30"/>
  <c r="M736" i="30" s="1"/>
  <c r="M737" i="30" s="1"/>
  <c r="M738" i="30" s="1"/>
  <c r="M739" i="30" s="1"/>
  <c r="M740" i="30" s="1"/>
  <c r="M741" i="30" s="1"/>
  <c r="M742" i="30" s="1"/>
  <c r="N735" i="30"/>
  <c r="N736" i="30" s="1"/>
  <c r="N737" i="30" s="1"/>
  <c r="N738" i="30" s="1"/>
  <c r="N739" i="30" s="1"/>
  <c r="N740" i="30" s="1"/>
  <c r="N741" i="30" s="1"/>
  <c r="N742" i="30" s="1"/>
  <c r="O735" i="30"/>
  <c r="O736" i="30" s="1"/>
  <c r="O737" i="30" s="1"/>
  <c r="O738" i="30" s="1"/>
  <c r="O739" i="30" s="1"/>
  <c r="O740" i="30" s="1"/>
  <c r="O741" i="30" s="1"/>
  <c r="O742" i="30" s="1"/>
  <c r="P735" i="30"/>
  <c r="P736" i="30" s="1"/>
  <c r="P737" i="30" s="1"/>
  <c r="P738" i="30" s="1"/>
  <c r="P739" i="30" s="1"/>
  <c r="P740" i="30" s="1"/>
  <c r="P741" i="30" s="1"/>
  <c r="P742" i="30" s="1"/>
  <c r="Q735" i="30"/>
  <c r="Q736" i="30" s="1"/>
  <c r="Q737" i="30" s="1"/>
  <c r="Q738" i="30" s="1"/>
  <c r="Q739" i="30" s="1"/>
  <c r="Q740" i="30" s="1"/>
  <c r="Q741" i="30" s="1"/>
  <c r="Q742" i="30" s="1"/>
  <c r="R735" i="30"/>
  <c r="R736" i="30" s="1"/>
  <c r="R737" i="30" s="1"/>
  <c r="R738" i="30" s="1"/>
  <c r="R739" i="30" s="1"/>
  <c r="R740" i="30" s="1"/>
  <c r="R741" i="30" s="1"/>
  <c r="R742" i="30" s="1"/>
  <c r="S735" i="30"/>
  <c r="S736" i="30" s="1"/>
  <c r="S737" i="30" s="1"/>
  <c r="S738" i="30" s="1"/>
  <c r="S739" i="30" s="1"/>
  <c r="S740" i="30" s="1"/>
  <c r="S741" i="30" s="1"/>
  <c r="S742" i="30" s="1"/>
  <c r="Q733" i="30"/>
  <c r="X731" i="30"/>
  <c r="X732" i="30" s="1"/>
  <c r="X733" i="30" s="1"/>
  <c r="Y731" i="30"/>
  <c r="Y732" i="30" s="1"/>
  <c r="Y733" i="30" s="1"/>
  <c r="R731" i="30"/>
  <c r="R732" i="30" s="1"/>
  <c r="R733" i="30" s="1"/>
  <c r="S731" i="30"/>
  <c r="S732" i="30" s="1"/>
  <c r="S733" i="30" s="1"/>
  <c r="T731" i="30"/>
  <c r="T732" i="30" s="1"/>
  <c r="T733" i="30" s="1"/>
  <c r="U731" i="30"/>
  <c r="U732" i="30" s="1"/>
  <c r="U733" i="30" s="1"/>
  <c r="V731" i="30"/>
  <c r="V732" i="30" s="1"/>
  <c r="V733" i="30" s="1"/>
  <c r="A731" i="30"/>
  <c r="A732" i="30" s="1"/>
  <c r="A733" i="30" s="1"/>
  <c r="B731" i="30"/>
  <c r="B732" i="30" s="1"/>
  <c r="B733" i="30" s="1"/>
  <c r="C731" i="30"/>
  <c r="C732" i="30" s="1"/>
  <c r="C733" i="30" s="1"/>
  <c r="D731" i="30"/>
  <c r="D732" i="30" s="1"/>
  <c r="D733" i="30" s="1"/>
  <c r="E731" i="30"/>
  <c r="E732" i="30" s="1"/>
  <c r="E733" i="30" s="1"/>
  <c r="F731" i="30"/>
  <c r="F732" i="30" s="1"/>
  <c r="F733" i="30" s="1"/>
  <c r="G731" i="30"/>
  <c r="G732" i="30" s="1"/>
  <c r="G733" i="30" s="1"/>
  <c r="H731" i="30"/>
  <c r="H732" i="30" s="1"/>
  <c r="H733" i="30" s="1"/>
  <c r="I731" i="30"/>
  <c r="I732" i="30" s="1"/>
  <c r="I733" i="30" s="1"/>
  <c r="J731" i="30"/>
  <c r="J732" i="30" s="1"/>
  <c r="J733" i="30" s="1"/>
  <c r="K731" i="30"/>
  <c r="K732" i="30" s="1"/>
  <c r="K733" i="30" s="1"/>
  <c r="L731" i="30"/>
  <c r="L732" i="30" s="1"/>
  <c r="L733" i="30" s="1"/>
  <c r="M731" i="30"/>
  <c r="M732" i="30" s="1"/>
  <c r="M733" i="30" s="1"/>
  <c r="N731" i="30"/>
  <c r="N732" i="30" s="1"/>
  <c r="N733" i="30" s="1"/>
  <c r="O731" i="30"/>
  <c r="O732" i="30" s="1"/>
  <c r="O733" i="30" s="1"/>
  <c r="P731" i="30"/>
  <c r="P732" i="30" s="1"/>
  <c r="P733" i="30" s="1"/>
  <c r="Q731" i="30"/>
  <c r="U727" i="30"/>
  <c r="U728" i="30" s="1"/>
  <c r="U729" i="30" s="1"/>
  <c r="V727" i="30"/>
  <c r="V728" i="30" s="1"/>
  <c r="V729" i="30" s="1"/>
  <c r="W727" i="30"/>
  <c r="W728" i="30" s="1"/>
  <c r="W729" i="30" s="1"/>
  <c r="X727" i="30"/>
  <c r="X728" i="30" s="1"/>
  <c r="X729" i="30" s="1"/>
  <c r="Y727" i="30"/>
  <c r="Y728" i="30" s="1"/>
  <c r="Y729" i="30" s="1"/>
  <c r="A727" i="30"/>
  <c r="A728" i="30" s="1"/>
  <c r="A729" i="30" s="1"/>
  <c r="B727" i="30"/>
  <c r="B728" i="30" s="1"/>
  <c r="B729" i="30" s="1"/>
  <c r="C727" i="30"/>
  <c r="C728" i="30" s="1"/>
  <c r="C729" i="30" s="1"/>
  <c r="D727" i="30"/>
  <c r="D728" i="30" s="1"/>
  <c r="D729" i="30" s="1"/>
  <c r="E727" i="30"/>
  <c r="E728" i="30" s="1"/>
  <c r="E729" i="30" s="1"/>
  <c r="F727" i="30"/>
  <c r="F728" i="30" s="1"/>
  <c r="F729" i="30" s="1"/>
  <c r="G727" i="30"/>
  <c r="G728" i="30" s="1"/>
  <c r="G729" i="30" s="1"/>
  <c r="H727" i="30"/>
  <c r="H728" i="30" s="1"/>
  <c r="H729" i="30" s="1"/>
  <c r="I727" i="30"/>
  <c r="I728" i="30" s="1"/>
  <c r="I729" i="30" s="1"/>
  <c r="J727" i="30"/>
  <c r="J728" i="30" s="1"/>
  <c r="J729" i="30" s="1"/>
  <c r="K727" i="30"/>
  <c r="K728" i="30" s="1"/>
  <c r="K729" i="30" s="1"/>
  <c r="L727" i="30"/>
  <c r="L728" i="30" s="1"/>
  <c r="L729" i="30" s="1"/>
  <c r="M727" i="30"/>
  <c r="M728" i="30" s="1"/>
  <c r="M729" i="30" s="1"/>
  <c r="N727" i="30"/>
  <c r="N728" i="30" s="1"/>
  <c r="N729" i="30" s="1"/>
  <c r="O727" i="30"/>
  <c r="O728" i="30" s="1"/>
  <c r="O729" i="30" s="1"/>
  <c r="P727" i="30"/>
  <c r="P728" i="30" s="1"/>
  <c r="P729" i="30" s="1"/>
  <c r="Q727" i="30"/>
  <c r="Q728" i="30" s="1"/>
  <c r="Q729" i="30" s="1"/>
  <c r="R727" i="30"/>
  <c r="R728" i="30" s="1"/>
  <c r="R729" i="30" s="1"/>
  <c r="S727" i="30"/>
  <c r="S728" i="30" s="1"/>
  <c r="S729" i="30" s="1"/>
  <c r="V723" i="30"/>
  <c r="V724" i="30" s="1"/>
  <c r="V725" i="30" s="1"/>
  <c r="W723" i="30"/>
  <c r="W724" i="30" s="1"/>
  <c r="W725" i="30" s="1"/>
  <c r="X723" i="30"/>
  <c r="X724" i="30" s="1"/>
  <c r="X725" i="30" s="1"/>
  <c r="Y723" i="30"/>
  <c r="Y724" i="30" s="1"/>
  <c r="Y725" i="30" s="1"/>
  <c r="A723" i="30"/>
  <c r="A724" i="30" s="1"/>
  <c r="A725" i="30" s="1"/>
  <c r="B723" i="30"/>
  <c r="B724" i="30" s="1"/>
  <c r="B725" i="30" s="1"/>
  <c r="C723" i="30"/>
  <c r="C724" i="30" s="1"/>
  <c r="C725" i="30" s="1"/>
  <c r="D723" i="30"/>
  <c r="D724" i="30" s="1"/>
  <c r="D725" i="30" s="1"/>
  <c r="E723" i="30"/>
  <c r="E724" i="30" s="1"/>
  <c r="E725" i="30" s="1"/>
  <c r="F723" i="30"/>
  <c r="F724" i="30" s="1"/>
  <c r="F725" i="30" s="1"/>
  <c r="G723" i="30"/>
  <c r="G724" i="30" s="1"/>
  <c r="G725" i="30" s="1"/>
  <c r="H723" i="30"/>
  <c r="H724" i="30" s="1"/>
  <c r="H725" i="30" s="1"/>
  <c r="I723" i="30"/>
  <c r="I724" i="30" s="1"/>
  <c r="I725" i="30" s="1"/>
  <c r="J723" i="30"/>
  <c r="J724" i="30" s="1"/>
  <c r="J725" i="30" s="1"/>
  <c r="K723" i="30"/>
  <c r="K724" i="30" s="1"/>
  <c r="K725" i="30" s="1"/>
  <c r="L723" i="30"/>
  <c r="L724" i="30" s="1"/>
  <c r="L725" i="30" s="1"/>
  <c r="M723" i="30"/>
  <c r="M724" i="30" s="1"/>
  <c r="M725" i="30" s="1"/>
  <c r="N723" i="30"/>
  <c r="N724" i="30" s="1"/>
  <c r="N725" i="30" s="1"/>
  <c r="O723" i="30"/>
  <c r="O724" i="30" s="1"/>
  <c r="O725" i="30" s="1"/>
  <c r="P723" i="30"/>
  <c r="P724" i="30" s="1"/>
  <c r="P725" i="30" s="1"/>
  <c r="Q723" i="30"/>
  <c r="Q724" i="30" s="1"/>
  <c r="Q725" i="30" s="1"/>
  <c r="R723" i="30"/>
  <c r="R724" i="30" s="1"/>
  <c r="R725" i="30" s="1"/>
  <c r="S723" i="30"/>
  <c r="S724" i="30" s="1"/>
  <c r="S725" i="30" s="1"/>
  <c r="T723" i="30"/>
  <c r="T724" i="30" s="1"/>
  <c r="T725" i="30" s="1"/>
  <c r="O721" i="30"/>
  <c r="S721" i="30"/>
  <c r="U718" i="30"/>
  <c r="U719" i="30" s="1"/>
  <c r="U720" i="30" s="1"/>
  <c r="U721" i="30" s="1"/>
  <c r="W718" i="30"/>
  <c r="W719" i="30" s="1"/>
  <c r="W720" i="30" s="1"/>
  <c r="W721" i="30" s="1"/>
  <c r="X718" i="30"/>
  <c r="X719" i="30" s="1"/>
  <c r="X720" i="30" s="1"/>
  <c r="X721" i="30" s="1"/>
  <c r="O718" i="30"/>
  <c r="O719" i="30" s="1"/>
  <c r="S718" i="30"/>
  <c r="S719" i="30" s="1"/>
  <c r="V677" i="30"/>
  <c r="V678" i="30" s="1"/>
  <c r="V679" i="30" s="1"/>
  <c r="V680" i="30" s="1"/>
  <c r="V681" i="30" s="1"/>
  <c r="V682" i="30" s="1"/>
  <c r="V683" i="30" s="1"/>
  <c r="V684" i="30" s="1"/>
  <c r="V685" i="30" s="1"/>
  <c r="V686" i="30" s="1"/>
  <c r="V687" i="30" s="1"/>
  <c r="V688" i="30" s="1"/>
  <c r="V689" i="30" s="1"/>
  <c r="V690" i="30" s="1"/>
  <c r="V691" i="30" s="1"/>
  <c r="V692" i="30" s="1"/>
  <c r="V693" i="30" s="1"/>
  <c r="V694" i="30" s="1"/>
  <c r="V695" i="30" s="1"/>
  <c r="V696" i="30" s="1"/>
  <c r="V697" i="30" s="1"/>
  <c r="V698" i="30" s="1"/>
  <c r="V699" i="30" s="1"/>
  <c r="V700" i="30" s="1"/>
  <c r="V701" i="30" s="1"/>
  <c r="V702" i="30" s="1"/>
  <c r="V703" i="30" s="1"/>
  <c r="V704" i="30" s="1"/>
  <c r="V705" i="30" s="1"/>
  <c r="V706" i="30" s="1"/>
  <c r="V707" i="30" s="1"/>
  <c r="V708" i="30" s="1"/>
  <c r="V709" i="30" s="1"/>
  <c r="V710" i="30" s="1"/>
  <c r="V711" i="30" s="1"/>
  <c r="V712" i="30" s="1"/>
  <c r="V713" i="30" s="1"/>
  <c r="V714" i="30" s="1"/>
  <c r="V715" i="30" s="1"/>
  <c r="V716" i="30" s="1"/>
  <c r="V717" i="30" s="1"/>
  <c r="V718" i="30" s="1"/>
  <c r="V719" i="30" s="1"/>
  <c r="V720" i="30" s="1"/>
  <c r="V721" i="30" s="1"/>
  <c r="T677" i="30"/>
  <c r="T678" i="30" s="1"/>
  <c r="T679" i="30" s="1"/>
  <c r="T680" i="30" s="1"/>
  <c r="T681" i="30" s="1"/>
  <c r="T682" i="30" s="1"/>
  <c r="T683" i="30" s="1"/>
  <c r="T684" i="30" s="1"/>
  <c r="T685" i="30" s="1"/>
  <c r="T686" i="30" s="1"/>
  <c r="T687" i="30" s="1"/>
  <c r="T688" i="30" s="1"/>
  <c r="T689" i="30" s="1"/>
  <c r="T690" i="30" s="1"/>
  <c r="T691" i="30" s="1"/>
  <c r="T692" i="30" s="1"/>
  <c r="T693" i="30" s="1"/>
  <c r="T694" i="30" s="1"/>
  <c r="T695" i="30" s="1"/>
  <c r="T696" i="30" s="1"/>
  <c r="T697" i="30" s="1"/>
  <c r="T698" i="30" s="1"/>
  <c r="T699" i="30" s="1"/>
  <c r="T700" i="30" s="1"/>
  <c r="T701" i="30" s="1"/>
  <c r="T702" i="30" s="1"/>
  <c r="T703" i="30" s="1"/>
  <c r="T704" i="30" s="1"/>
  <c r="T705" i="30" s="1"/>
  <c r="T706" i="30" s="1"/>
  <c r="T707" i="30" s="1"/>
  <c r="T708" i="30" s="1"/>
  <c r="T709" i="30" s="1"/>
  <c r="T710" i="30" s="1"/>
  <c r="T711" i="30" s="1"/>
  <c r="T712" i="30" s="1"/>
  <c r="T713" i="30" s="1"/>
  <c r="T714" i="30" s="1"/>
  <c r="T715" i="30" s="1"/>
  <c r="T716" i="30" s="1"/>
  <c r="T717" i="30" s="1"/>
  <c r="T718" i="30" s="1"/>
  <c r="T719" i="30" s="1"/>
  <c r="T720" i="30" s="1"/>
  <c r="T721" i="30" s="1"/>
  <c r="Y714" i="30"/>
  <c r="Y715" i="30" s="1"/>
  <c r="Y716" i="30" s="1"/>
  <c r="U677" i="30"/>
  <c r="U678" i="30" s="1"/>
  <c r="U679" i="30" s="1"/>
  <c r="U680" i="30" s="1"/>
  <c r="U681" i="30" s="1"/>
  <c r="U682" i="30" s="1"/>
  <c r="U683" i="30" s="1"/>
  <c r="U684" i="30" s="1"/>
  <c r="U685" i="30" s="1"/>
  <c r="U686" i="30" s="1"/>
  <c r="U687" i="30" s="1"/>
  <c r="U688" i="30" s="1"/>
  <c r="U689" i="30" s="1"/>
  <c r="U690" i="30" s="1"/>
  <c r="U691" i="30" s="1"/>
  <c r="U692" i="30" s="1"/>
  <c r="U693" i="30" s="1"/>
  <c r="U694" i="30" s="1"/>
  <c r="U695" i="30" s="1"/>
  <c r="U696" i="30" s="1"/>
  <c r="U697" i="30" s="1"/>
  <c r="U698" i="30" s="1"/>
  <c r="U699" i="30" s="1"/>
  <c r="U700" i="30" s="1"/>
  <c r="U701" i="30" s="1"/>
  <c r="U702" i="30" s="1"/>
  <c r="U703" i="30" s="1"/>
  <c r="U704" i="30" s="1"/>
  <c r="U705" i="30" s="1"/>
  <c r="U706" i="30" s="1"/>
  <c r="U707" i="30" s="1"/>
  <c r="U708" i="30" s="1"/>
  <c r="U709" i="30" s="1"/>
  <c r="U710" i="30" s="1"/>
  <c r="U711" i="30" s="1"/>
  <c r="U712" i="30" s="1"/>
  <c r="U713" i="30" s="1"/>
  <c r="U714" i="30" s="1"/>
  <c r="U715" i="30" s="1"/>
  <c r="U716" i="30" s="1"/>
  <c r="X714" i="30"/>
  <c r="X715" i="30" s="1"/>
  <c r="Y710" i="30"/>
  <c r="Y711" i="30" s="1"/>
  <c r="Y712" i="30" s="1"/>
  <c r="X710" i="30"/>
  <c r="X711" i="30" s="1"/>
  <c r="Y706" i="30"/>
  <c r="Y707" i="30" s="1"/>
  <c r="Y708" i="30" s="1"/>
  <c r="X706" i="30"/>
  <c r="X707" i="30" s="1"/>
  <c r="Y702" i="30"/>
  <c r="Y703" i="30" s="1"/>
  <c r="Y704" i="30" s="1"/>
  <c r="X702" i="30"/>
  <c r="X703" i="30" s="1"/>
  <c r="O702" i="30"/>
  <c r="O703" i="30" s="1"/>
  <c r="O704" i="30" s="1"/>
  <c r="O705" i="30" s="1"/>
  <c r="O706" i="30" s="1"/>
  <c r="O707" i="30" s="1"/>
  <c r="O708" i="30" s="1"/>
  <c r="O709" i="30" s="1"/>
  <c r="O710" i="30" s="1"/>
  <c r="O711" i="30" s="1"/>
  <c r="O712" i="30" s="1"/>
  <c r="O713" i="30" s="1"/>
  <c r="O714" i="30" s="1"/>
  <c r="O715" i="30" s="1"/>
  <c r="O716" i="30" s="1"/>
  <c r="S702" i="30"/>
  <c r="S703" i="30" s="1"/>
  <c r="S704" i="30" s="1"/>
  <c r="S705" i="30" s="1"/>
  <c r="S706" i="30" s="1"/>
  <c r="S707" i="30" s="1"/>
  <c r="S708" i="30" s="1"/>
  <c r="S709" i="30" s="1"/>
  <c r="S710" i="30" s="1"/>
  <c r="S711" i="30" s="1"/>
  <c r="S712" i="30" s="1"/>
  <c r="S713" i="30" s="1"/>
  <c r="S714" i="30" s="1"/>
  <c r="S715" i="30" s="1"/>
  <c r="S716" i="30" s="1"/>
  <c r="X700" i="30"/>
  <c r="Y697" i="30"/>
  <c r="Y698" i="30" s="1"/>
  <c r="Y699" i="30" s="1"/>
  <c r="Y700" i="30" s="1"/>
  <c r="X697" i="30"/>
  <c r="X698" i="30" s="1"/>
  <c r="X695" i="30"/>
  <c r="Y692" i="30"/>
  <c r="Y693" i="30" s="1"/>
  <c r="Y694" i="30" s="1"/>
  <c r="Y695" i="30" s="1"/>
  <c r="X692" i="30"/>
  <c r="X693" i="30" s="1"/>
  <c r="X690" i="30"/>
  <c r="Y687" i="30"/>
  <c r="Y688" i="30" s="1"/>
  <c r="Y689" i="30" s="1"/>
  <c r="Y690" i="30" s="1"/>
  <c r="X687" i="30"/>
  <c r="X688" i="30" s="1"/>
  <c r="X685" i="30"/>
  <c r="Y682" i="30"/>
  <c r="Y683" i="30" s="1"/>
  <c r="Y684" i="30" s="1"/>
  <c r="Y685" i="30" s="1"/>
  <c r="X682" i="30"/>
  <c r="X683" i="30" s="1"/>
  <c r="X680" i="30"/>
  <c r="Y677" i="30"/>
  <c r="Y678" i="30" s="1"/>
  <c r="Y679" i="30" s="1"/>
  <c r="Y680" i="30" s="1"/>
  <c r="X678" i="30"/>
  <c r="A677" i="30"/>
  <c r="A678" i="30" s="1"/>
  <c r="A679" i="30" s="1"/>
  <c r="A680" i="30" s="1"/>
  <c r="A681" i="30" s="1"/>
  <c r="A682" i="30" s="1"/>
  <c r="A683" i="30" s="1"/>
  <c r="A684" i="30" s="1"/>
  <c r="A685" i="30" s="1"/>
  <c r="A686" i="30" s="1"/>
  <c r="A687" i="30" s="1"/>
  <c r="A688" i="30" s="1"/>
  <c r="A689" i="30" s="1"/>
  <c r="A690" i="30" s="1"/>
  <c r="A691" i="30" s="1"/>
  <c r="A692" i="30" s="1"/>
  <c r="A693" i="30" s="1"/>
  <c r="A694" i="30" s="1"/>
  <c r="A695" i="30" s="1"/>
  <c r="A696" i="30" s="1"/>
  <c r="A697" i="30" s="1"/>
  <c r="A698" i="30" s="1"/>
  <c r="A699" i="30" s="1"/>
  <c r="A700" i="30" s="1"/>
  <c r="A701" i="30" s="1"/>
  <c r="A702" i="30" s="1"/>
  <c r="A703" i="30" s="1"/>
  <c r="A704" i="30" s="1"/>
  <c r="A705" i="30" s="1"/>
  <c r="A706" i="30" s="1"/>
  <c r="A707" i="30" s="1"/>
  <c r="A708" i="30" s="1"/>
  <c r="A709" i="30" s="1"/>
  <c r="A710" i="30" s="1"/>
  <c r="A711" i="30" s="1"/>
  <c r="A712" i="30" s="1"/>
  <c r="A713" i="30" s="1"/>
  <c r="A714" i="30" s="1"/>
  <c r="A715" i="30" s="1"/>
  <c r="A716" i="30" s="1"/>
  <c r="A717" i="30" s="1"/>
  <c r="A718" i="30" s="1"/>
  <c r="A719" i="30" s="1"/>
  <c r="A720" i="30" s="1"/>
  <c r="A721" i="30" s="1"/>
  <c r="B677" i="30"/>
  <c r="B678" i="30" s="1"/>
  <c r="B679" i="30" s="1"/>
  <c r="B680" i="30" s="1"/>
  <c r="B681" i="30" s="1"/>
  <c r="B682" i="30" s="1"/>
  <c r="B683" i="30" s="1"/>
  <c r="B684" i="30" s="1"/>
  <c r="B685" i="30" s="1"/>
  <c r="B686" i="30" s="1"/>
  <c r="B687" i="30" s="1"/>
  <c r="B688" i="30" s="1"/>
  <c r="B689" i="30" s="1"/>
  <c r="B690" i="30" s="1"/>
  <c r="B691" i="30" s="1"/>
  <c r="B692" i="30" s="1"/>
  <c r="B693" i="30" s="1"/>
  <c r="B694" i="30" s="1"/>
  <c r="B695" i="30" s="1"/>
  <c r="B696" i="30" s="1"/>
  <c r="B697" i="30" s="1"/>
  <c r="B698" i="30" s="1"/>
  <c r="B699" i="30" s="1"/>
  <c r="B700" i="30" s="1"/>
  <c r="B701" i="30" s="1"/>
  <c r="B702" i="30" s="1"/>
  <c r="B703" i="30" s="1"/>
  <c r="B704" i="30" s="1"/>
  <c r="B705" i="30" s="1"/>
  <c r="B706" i="30" s="1"/>
  <c r="B707" i="30" s="1"/>
  <c r="B708" i="30" s="1"/>
  <c r="B709" i="30" s="1"/>
  <c r="B710" i="30" s="1"/>
  <c r="B711" i="30" s="1"/>
  <c r="B712" i="30" s="1"/>
  <c r="B713" i="30" s="1"/>
  <c r="B714" i="30" s="1"/>
  <c r="B715" i="30" s="1"/>
  <c r="B716" i="30" s="1"/>
  <c r="B717" i="30" s="1"/>
  <c r="B718" i="30" s="1"/>
  <c r="B719" i="30" s="1"/>
  <c r="B720" i="30" s="1"/>
  <c r="B721" i="30" s="1"/>
  <c r="C677" i="30"/>
  <c r="C678" i="30" s="1"/>
  <c r="C679" i="30" s="1"/>
  <c r="C680" i="30" s="1"/>
  <c r="C681" i="30" s="1"/>
  <c r="C682" i="30" s="1"/>
  <c r="C683" i="30" s="1"/>
  <c r="C684" i="30" s="1"/>
  <c r="C685" i="30" s="1"/>
  <c r="C686" i="30" s="1"/>
  <c r="C687" i="30" s="1"/>
  <c r="C688" i="30" s="1"/>
  <c r="C689" i="30" s="1"/>
  <c r="C690" i="30" s="1"/>
  <c r="C691" i="30" s="1"/>
  <c r="C692" i="30" s="1"/>
  <c r="C693" i="30" s="1"/>
  <c r="C694" i="30" s="1"/>
  <c r="C695" i="30" s="1"/>
  <c r="C696" i="30" s="1"/>
  <c r="C697" i="30" s="1"/>
  <c r="C698" i="30" s="1"/>
  <c r="C699" i="30" s="1"/>
  <c r="C700" i="30" s="1"/>
  <c r="C701" i="30" s="1"/>
  <c r="C702" i="30" s="1"/>
  <c r="C703" i="30" s="1"/>
  <c r="C704" i="30" s="1"/>
  <c r="C705" i="30" s="1"/>
  <c r="C706" i="30" s="1"/>
  <c r="C707" i="30" s="1"/>
  <c r="C708" i="30" s="1"/>
  <c r="C709" i="30" s="1"/>
  <c r="C710" i="30" s="1"/>
  <c r="C711" i="30" s="1"/>
  <c r="C712" i="30" s="1"/>
  <c r="C713" i="30" s="1"/>
  <c r="C714" i="30" s="1"/>
  <c r="C715" i="30" s="1"/>
  <c r="C716" i="30" s="1"/>
  <c r="C717" i="30" s="1"/>
  <c r="C718" i="30" s="1"/>
  <c r="C719" i="30" s="1"/>
  <c r="C720" i="30" s="1"/>
  <c r="C721" i="30" s="1"/>
  <c r="D677" i="30"/>
  <c r="D678" i="30" s="1"/>
  <c r="D679" i="30" s="1"/>
  <c r="D680" i="30" s="1"/>
  <c r="D681" i="30" s="1"/>
  <c r="D682" i="30" s="1"/>
  <c r="D683" i="30" s="1"/>
  <c r="D684" i="30" s="1"/>
  <c r="D685" i="30" s="1"/>
  <c r="D686" i="30" s="1"/>
  <c r="D687" i="30" s="1"/>
  <c r="D688" i="30" s="1"/>
  <c r="D689" i="30" s="1"/>
  <c r="D690" i="30" s="1"/>
  <c r="D691" i="30" s="1"/>
  <c r="D692" i="30" s="1"/>
  <c r="D693" i="30" s="1"/>
  <c r="D694" i="30" s="1"/>
  <c r="D695" i="30" s="1"/>
  <c r="D696" i="30" s="1"/>
  <c r="D697" i="30" s="1"/>
  <c r="D698" i="30" s="1"/>
  <c r="D699" i="30" s="1"/>
  <c r="D700" i="30" s="1"/>
  <c r="D701" i="30" s="1"/>
  <c r="D702" i="30" s="1"/>
  <c r="D703" i="30" s="1"/>
  <c r="D704" i="30" s="1"/>
  <c r="D705" i="30" s="1"/>
  <c r="D706" i="30" s="1"/>
  <c r="D707" i="30" s="1"/>
  <c r="D708" i="30" s="1"/>
  <c r="D709" i="30" s="1"/>
  <c r="D710" i="30" s="1"/>
  <c r="D711" i="30" s="1"/>
  <c r="D712" i="30" s="1"/>
  <c r="D713" i="30" s="1"/>
  <c r="D714" i="30" s="1"/>
  <c r="D715" i="30" s="1"/>
  <c r="D716" i="30" s="1"/>
  <c r="D717" i="30" s="1"/>
  <c r="D718" i="30" s="1"/>
  <c r="D719" i="30" s="1"/>
  <c r="D720" i="30" s="1"/>
  <c r="D721" i="30" s="1"/>
  <c r="E677" i="30"/>
  <c r="E678" i="30" s="1"/>
  <c r="E679" i="30" s="1"/>
  <c r="E680" i="30" s="1"/>
  <c r="E681" i="30" s="1"/>
  <c r="E682" i="30" s="1"/>
  <c r="E683" i="30" s="1"/>
  <c r="E684" i="30" s="1"/>
  <c r="E685" i="30" s="1"/>
  <c r="E686" i="30" s="1"/>
  <c r="E687" i="30" s="1"/>
  <c r="E688" i="30" s="1"/>
  <c r="E689" i="30" s="1"/>
  <c r="E690" i="30" s="1"/>
  <c r="E691" i="30" s="1"/>
  <c r="E692" i="30" s="1"/>
  <c r="E693" i="30" s="1"/>
  <c r="E694" i="30" s="1"/>
  <c r="E695" i="30" s="1"/>
  <c r="E696" i="30" s="1"/>
  <c r="E697" i="30" s="1"/>
  <c r="E698" i="30" s="1"/>
  <c r="E699" i="30" s="1"/>
  <c r="E700" i="30" s="1"/>
  <c r="E701" i="30" s="1"/>
  <c r="E702" i="30" s="1"/>
  <c r="E703" i="30" s="1"/>
  <c r="E704" i="30" s="1"/>
  <c r="E705" i="30" s="1"/>
  <c r="E706" i="30" s="1"/>
  <c r="E707" i="30" s="1"/>
  <c r="E708" i="30" s="1"/>
  <c r="E709" i="30" s="1"/>
  <c r="E710" i="30" s="1"/>
  <c r="E711" i="30" s="1"/>
  <c r="E712" i="30" s="1"/>
  <c r="E713" i="30" s="1"/>
  <c r="E714" i="30" s="1"/>
  <c r="E715" i="30" s="1"/>
  <c r="E716" i="30" s="1"/>
  <c r="E717" i="30" s="1"/>
  <c r="E718" i="30" s="1"/>
  <c r="E719" i="30" s="1"/>
  <c r="E720" i="30" s="1"/>
  <c r="E721" i="30" s="1"/>
  <c r="F677" i="30"/>
  <c r="F678" i="30" s="1"/>
  <c r="F679" i="30" s="1"/>
  <c r="F680" i="30" s="1"/>
  <c r="F681" i="30" s="1"/>
  <c r="F682" i="30" s="1"/>
  <c r="F683" i="30" s="1"/>
  <c r="F684" i="30" s="1"/>
  <c r="F685" i="30" s="1"/>
  <c r="F686" i="30" s="1"/>
  <c r="F687" i="30" s="1"/>
  <c r="F688" i="30" s="1"/>
  <c r="F689" i="30" s="1"/>
  <c r="F690" i="30" s="1"/>
  <c r="F691" i="30" s="1"/>
  <c r="F692" i="30" s="1"/>
  <c r="F693" i="30" s="1"/>
  <c r="F694" i="30" s="1"/>
  <c r="F695" i="30" s="1"/>
  <c r="F696" i="30" s="1"/>
  <c r="F697" i="30" s="1"/>
  <c r="F698" i="30" s="1"/>
  <c r="F699" i="30" s="1"/>
  <c r="F700" i="30" s="1"/>
  <c r="F701" i="30" s="1"/>
  <c r="F702" i="30" s="1"/>
  <c r="F703" i="30" s="1"/>
  <c r="F704" i="30" s="1"/>
  <c r="F705" i="30" s="1"/>
  <c r="F706" i="30" s="1"/>
  <c r="F707" i="30" s="1"/>
  <c r="F708" i="30" s="1"/>
  <c r="F709" i="30" s="1"/>
  <c r="F710" i="30" s="1"/>
  <c r="F711" i="30" s="1"/>
  <c r="F712" i="30" s="1"/>
  <c r="F713" i="30" s="1"/>
  <c r="F714" i="30" s="1"/>
  <c r="F715" i="30" s="1"/>
  <c r="F716" i="30" s="1"/>
  <c r="F717" i="30" s="1"/>
  <c r="F718" i="30" s="1"/>
  <c r="F719" i="30" s="1"/>
  <c r="F720" i="30" s="1"/>
  <c r="F721" i="30" s="1"/>
  <c r="G677" i="30"/>
  <c r="G678" i="30" s="1"/>
  <c r="G679" i="30" s="1"/>
  <c r="G680" i="30" s="1"/>
  <c r="G681" i="30" s="1"/>
  <c r="G682" i="30" s="1"/>
  <c r="G683" i="30" s="1"/>
  <c r="G684" i="30" s="1"/>
  <c r="G685" i="30" s="1"/>
  <c r="G686" i="30" s="1"/>
  <c r="G687" i="30" s="1"/>
  <c r="G688" i="30" s="1"/>
  <c r="G689" i="30" s="1"/>
  <c r="G690" i="30" s="1"/>
  <c r="G691" i="30" s="1"/>
  <c r="G692" i="30" s="1"/>
  <c r="G693" i="30" s="1"/>
  <c r="G694" i="30" s="1"/>
  <c r="G695" i="30" s="1"/>
  <c r="G696" i="30" s="1"/>
  <c r="G697" i="30" s="1"/>
  <c r="G698" i="30" s="1"/>
  <c r="G699" i="30" s="1"/>
  <c r="G700" i="30" s="1"/>
  <c r="G701" i="30" s="1"/>
  <c r="G702" i="30" s="1"/>
  <c r="G703" i="30" s="1"/>
  <c r="G704" i="30" s="1"/>
  <c r="G705" i="30" s="1"/>
  <c r="G706" i="30" s="1"/>
  <c r="G707" i="30" s="1"/>
  <c r="G708" i="30" s="1"/>
  <c r="G709" i="30" s="1"/>
  <c r="G710" i="30" s="1"/>
  <c r="G711" i="30" s="1"/>
  <c r="G712" i="30" s="1"/>
  <c r="G713" i="30" s="1"/>
  <c r="G714" i="30" s="1"/>
  <c r="G715" i="30" s="1"/>
  <c r="G716" i="30" s="1"/>
  <c r="G717" i="30" s="1"/>
  <c r="G718" i="30" s="1"/>
  <c r="G719" i="30" s="1"/>
  <c r="G720" i="30" s="1"/>
  <c r="G721" i="30" s="1"/>
  <c r="H677" i="30"/>
  <c r="H678" i="30" s="1"/>
  <c r="H679" i="30" s="1"/>
  <c r="H680" i="30" s="1"/>
  <c r="H681" i="30" s="1"/>
  <c r="H682" i="30" s="1"/>
  <c r="H683" i="30" s="1"/>
  <c r="H684" i="30" s="1"/>
  <c r="H685" i="30" s="1"/>
  <c r="H686" i="30" s="1"/>
  <c r="H687" i="30" s="1"/>
  <c r="H688" i="30" s="1"/>
  <c r="H689" i="30" s="1"/>
  <c r="H690" i="30" s="1"/>
  <c r="H691" i="30" s="1"/>
  <c r="H692" i="30" s="1"/>
  <c r="H693" i="30" s="1"/>
  <c r="H694" i="30" s="1"/>
  <c r="H695" i="30" s="1"/>
  <c r="H696" i="30" s="1"/>
  <c r="H697" i="30" s="1"/>
  <c r="H698" i="30" s="1"/>
  <c r="H699" i="30" s="1"/>
  <c r="H700" i="30" s="1"/>
  <c r="H701" i="30" s="1"/>
  <c r="H702" i="30" s="1"/>
  <c r="H703" i="30" s="1"/>
  <c r="H704" i="30" s="1"/>
  <c r="H705" i="30" s="1"/>
  <c r="H706" i="30" s="1"/>
  <c r="H707" i="30" s="1"/>
  <c r="H708" i="30" s="1"/>
  <c r="H709" i="30" s="1"/>
  <c r="H710" i="30" s="1"/>
  <c r="H711" i="30" s="1"/>
  <c r="H712" i="30" s="1"/>
  <c r="H713" i="30" s="1"/>
  <c r="H714" i="30" s="1"/>
  <c r="H715" i="30" s="1"/>
  <c r="H716" i="30" s="1"/>
  <c r="H717" i="30" s="1"/>
  <c r="H718" i="30" s="1"/>
  <c r="H719" i="30" s="1"/>
  <c r="H720" i="30" s="1"/>
  <c r="H721" i="30" s="1"/>
  <c r="I677" i="30"/>
  <c r="I678" i="30" s="1"/>
  <c r="I679" i="30" s="1"/>
  <c r="I680" i="30" s="1"/>
  <c r="I681" i="30" s="1"/>
  <c r="I682" i="30" s="1"/>
  <c r="I683" i="30" s="1"/>
  <c r="I684" i="30" s="1"/>
  <c r="I685" i="30" s="1"/>
  <c r="I686" i="30" s="1"/>
  <c r="I687" i="30" s="1"/>
  <c r="I688" i="30" s="1"/>
  <c r="I689" i="30" s="1"/>
  <c r="I690" i="30" s="1"/>
  <c r="I691" i="30" s="1"/>
  <c r="I692" i="30" s="1"/>
  <c r="I693" i="30" s="1"/>
  <c r="I694" i="30" s="1"/>
  <c r="I695" i="30" s="1"/>
  <c r="I696" i="30" s="1"/>
  <c r="I697" i="30" s="1"/>
  <c r="I698" i="30" s="1"/>
  <c r="I699" i="30" s="1"/>
  <c r="I700" i="30" s="1"/>
  <c r="I701" i="30" s="1"/>
  <c r="I702" i="30" s="1"/>
  <c r="I703" i="30" s="1"/>
  <c r="I704" i="30" s="1"/>
  <c r="I705" i="30" s="1"/>
  <c r="I706" i="30" s="1"/>
  <c r="I707" i="30" s="1"/>
  <c r="I708" i="30" s="1"/>
  <c r="I709" i="30" s="1"/>
  <c r="I710" i="30" s="1"/>
  <c r="I711" i="30" s="1"/>
  <c r="I712" i="30" s="1"/>
  <c r="I713" i="30" s="1"/>
  <c r="I714" i="30" s="1"/>
  <c r="I715" i="30" s="1"/>
  <c r="I716" i="30" s="1"/>
  <c r="I717" i="30" s="1"/>
  <c r="I718" i="30" s="1"/>
  <c r="I719" i="30" s="1"/>
  <c r="I720" i="30" s="1"/>
  <c r="I721" i="30" s="1"/>
  <c r="J677" i="30"/>
  <c r="J678" i="30" s="1"/>
  <c r="J679" i="30" s="1"/>
  <c r="J680" i="30" s="1"/>
  <c r="J681" i="30" s="1"/>
  <c r="J682" i="30" s="1"/>
  <c r="J683" i="30" s="1"/>
  <c r="J684" i="30" s="1"/>
  <c r="J685" i="30" s="1"/>
  <c r="J686" i="30" s="1"/>
  <c r="J687" i="30" s="1"/>
  <c r="J688" i="30" s="1"/>
  <c r="J689" i="30" s="1"/>
  <c r="J690" i="30" s="1"/>
  <c r="J691" i="30" s="1"/>
  <c r="J692" i="30" s="1"/>
  <c r="J693" i="30" s="1"/>
  <c r="J694" i="30" s="1"/>
  <c r="J695" i="30" s="1"/>
  <c r="J696" i="30" s="1"/>
  <c r="J697" i="30" s="1"/>
  <c r="J698" i="30" s="1"/>
  <c r="J699" i="30" s="1"/>
  <c r="J700" i="30" s="1"/>
  <c r="J701" i="30" s="1"/>
  <c r="J702" i="30" s="1"/>
  <c r="J703" i="30" s="1"/>
  <c r="J704" i="30" s="1"/>
  <c r="J705" i="30" s="1"/>
  <c r="J706" i="30" s="1"/>
  <c r="J707" i="30" s="1"/>
  <c r="J708" i="30" s="1"/>
  <c r="J709" i="30" s="1"/>
  <c r="J710" i="30" s="1"/>
  <c r="J711" i="30" s="1"/>
  <c r="J712" i="30" s="1"/>
  <c r="J713" i="30" s="1"/>
  <c r="J714" i="30" s="1"/>
  <c r="J715" i="30" s="1"/>
  <c r="J716" i="30" s="1"/>
  <c r="J717" i="30" s="1"/>
  <c r="J718" i="30" s="1"/>
  <c r="J719" i="30" s="1"/>
  <c r="J720" i="30" s="1"/>
  <c r="J721" i="30" s="1"/>
  <c r="K677" i="30"/>
  <c r="K678" i="30" s="1"/>
  <c r="K679" i="30" s="1"/>
  <c r="K680" i="30" s="1"/>
  <c r="K681" i="30" s="1"/>
  <c r="K682" i="30" s="1"/>
  <c r="K683" i="30" s="1"/>
  <c r="K684" i="30" s="1"/>
  <c r="K685" i="30" s="1"/>
  <c r="K686" i="30" s="1"/>
  <c r="K687" i="30" s="1"/>
  <c r="K688" i="30" s="1"/>
  <c r="K689" i="30" s="1"/>
  <c r="K690" i="30" s="1"/>
  <c r="K691" i="30" s="1"/>
  <c r="K692" i="30" s="1"/>
  <c r="K693" i="30" s="1"/>
  <c r="K694" i="30" s="1"/>
  <c r="K695" i="30" s="1"/>
  <c r="K696" i="30" s="1"/>
  <c r="K697" i="30" s="1"/>
  <c r="K698" i="30" s="1"/>
  <c r="K699" i="30" s="1"/>
  <c r="K700" i="30" s="1"/>
  <c r="K701" i="30" s="1"/>
  <c r="K702" i="30" s="1"/>
  <c r="K703" i="30" s="1"/>
  <c r="K704" i="30" s="1"/>
  <c r="K705" i="30" s="1"/>
  <c r="K706" i="30" s="1"/>
  <c r="K707" i="30" s="1"/>
  <c r="K708" i="30" s="1"/>
  <c r="K709" i="30" s="1"/>
  <c r="K710" i="30" s="1"/>
  <c r="K711" i="30" s="1"/>
  <c r="K712" i="30" s="1"/>
  <c r="K713" i="30" s="1"/>
  <c r="K714" i="30" s="1"/>
  <c r="K715" i="30" s="1"/>
  <c r="K716" i="30" s="1"/>
  <c r="K717" i="30" s="1"/>
  <c r="K718" i="30" s="1"/>
  <c r="K719" i="30" s="1"/>
  <c r="K720" i="30" s="1"/>
  <c r="K721" i="30" s="1"/>
  <c r="L677" i="30"/>
  <c r="L678" i="30" s="1"/>
  <c r="L679" i="30" s="1"/>
  <c r="L680" i="30" s="1"/>
  <c r="L681" i="30" s="1"/>
  <c r="L682" i="30" s="1"/>
  <c r="L683" i="30" s="1"/>
  <c r="L684" i="30" s="1"/>
  <c r="L685" i="30" s="1"/>
  <c r="L686" i="30" s="1"/>
  <c r="L687" i="30" s="1"/>
  <c r="L688" i="30" s="1"/>
  <c r="L689" i="30" s="1"/>
  <c r="L690" i="30" s="1"/>
  <c r="L691" i="30" s="1"/>
  <c r="L692" i="30" s="1"/>
  <c r="L693" i="30" s="1"/>
  <c r="L694" i="30" s="1"/>
  <c r="L695" i="30" s="1"/>
  <c r="L696" i="30" s="1"/>
  <c r="L697" i="30" s="1"/>
  <c r="L698" i="30" s="1"/>
  <c r="L699" i="30" s="1"/>
  <c r="L700" i="30" s="1"/>
  <c r="L701" i="30" s="1"/>
  <c r="L702" i="30" s="1"/>
  <c r="L703" i="30" s="1"/>
  <c r="L704" i="30" s="1"/>
  <c r="L705" i="30" s="1"/>
  <c r="L706" i="30" s="1"/>
  <c r="L707" i="30" s="1"/>
  <c r="L708" i="30" s="1"/>
  <c r="L709" i="30" s="1"/>
  <c r="L710" i="30" s="1"/>
  <c r="L711" i="30" s="1"/>
  <c r="L712" i="30" s="1"/>
  <c r="L713" i="30" s="1"/>
  <c r="L714" i="30" s="1"/>
  <c r="L715" i="30" s="1"/>
  <c r="L716" i="30" s="1"/>
  <c r="L717" i="30" s="1"/>
  <c r="L718" i="30" s="1"/>
  <c r="L719" i="30" s="1"/>
  <c r="L720" i="30" s="1"/>
  <c r="L721" i="30" s="1"/>
  <c r="M677" i="30"/>
  <c r="M678" i="30" s="1"/>
  <c r="M679" i="30" s="1"/>
  <c r="M680" i="30" s="1"/>
  <c r="M681" i="30" s="1"/>
  <c r="M682" i="30" s="1"/>
  <c r="M683" i="30" s="1"/>
  <c r="M684" i="30" s="1"/>
  <c r="M685" i="30" s="1"/>
  <c r="M686" i="30" s="1"/>
  <c r="M687" i="30" s="1"/>
  <c r="M688" i="30" s="1"/>
  <c r="M689" i="30" s="1"/>
  <c r="M690" i="30" s="1"/>
  <c r="M691" i="30" s="1"/>
  <c r="M692" i="30" s="1"/>
  <c r="M693" i="30" s="1"/>
  <c r="M694" i="30" s="1"/>
  <c r="M695" i="30" s="1"/>
  <c r="M696" i="30" s="1"/>
  <c r="M697" i="30" s="1"/>
  <c r="M698" i="30" s="1"/>
  <c r="M699" i="30" s="1"/>
  <c r="M700" i="30" s="1"/>
  <c r="M701" i="30" s="1"/>
  <c r="M702" i="30" s="1"/>
  <c r="M703" i="30" s="1"/>
  <c r="M704" i="30" s="1"/>
  <c r="M705" i="30" s="1"/>
  <c r="M706" i="30" s="1"/>
  <c r="M707" i="30" s="1"/>
  <c r="M708" i="30" s="1"/>
  <c r="M709" i="30" s="1"/>
  <c r="M710" i="30" s="1"/>
  <c r="M711" i="30" s="1"/>
  <c r="M712" i="30" s="1"/>
  <c r="M713" i="30" s="1"/>
  <c r="M714" i="30" s="1"/>
  <c r="M715" i="30" s="1"/>
  <c r="M716" i="30" s="1"/>
  <c r="M717" i="30" s="1"/>
  <c r="M718" i="30" s="1"/>
  <c r="M719" i="30" s="1"/>
  <c r="M720" i="30" s="1"/>
  <c r="M721" i="30" s="1"/>
  <c r="N677" i="30"/>
  <c r="N678" i="30" s="1"/>
  <c r="N679" i="30" s="1"/>
  <c r="N680" i="30" s="1"/>
  <c r="N681" i="30" s="1"/>
  <c r="N682" i="30" s="1"/>
  <c r="N683" i="30" s="1"/>
  <c r="N684" i="30" s="1"/>
  <c r="N685" i="30" s="1"/>
  <c r="N686" i="30" s="1"/>
  <c r="N687" i="30" s="1"/>
  <c r="N688" i="30" s="1"/>
  <c r="N689" i="30" s="1"/>
  <c r="N690" i="30" s="1"/>
  <c r="N691" i="30" s="1"/>
  <c r="N692" i="30" s="1"/>
  <c r="N693" i="30" s="1"/>
  <c r="N694" i="30" s="1"/>
  <c r="N695" i="30" s="1"/>
  <c r="N696" i="30" s="1"/>
  <c r="N697" i="30" s="1"/>
  <c r="N698" i="30" s="1"/>
  <c r="N699" i="30" s="1"/>
  <c r="N700" i="30" s="1"/>
  <c r="N701" i="30" s="1"/>
  <c r="N702" i="30" s="1"/>
  <c r="N703" i="30" s="1"/>
  <c r="N704" i="30" s="1"/>
  <c r="N705" i="30" s="1"/>
  <c r="N706" i="30" s="1"/>
  <c r="N707" i="30" s="1"/>
  <c r="N708" i="30" s="1"/>
  <c r="N709" i="30" s="1"/>
  <c r="N710" i="30" s="1"/>
  <c r="N711" i="30" s="1"/>
  <c r="N712" i="30" s="1"/>
  <c r="N713" i="30" s="1"/>
  <c r="N714" i="30" s="1"/>
  <c r="N715" i="30" s="1"/>
  <c r="N716" i="30" s="1"/>
  <c r="N717" i="30" s="1"/>
  <c r="N718" i="30" s="1"/>
  <c r="N719" i="30" s="1"/>
  <c r="N720" i="30" s="1"/>
  <c r="N721" i="30" s="1"/>
  <c r="O677" i="30"/>
  <c r="O678" i="30" s="1"/>
  <c r="O679" i="30" s="1"/>
  <c r="O680" i="30" s="1"/>
  <c r="O681" i="30" s="1"/>
  <c r="O682" i="30" s="1"/>
  <c r="O683" i="30" s="1"/>
  <c r="O684" i="30" s="1"/>
  <c r="O685" i="30" s="1"/>
  <c r="O686" i="30" s="1"/>
  <c r="O687" i="30" s="1"/>
  <c r="O688" i="30" s="1"/>
  <c r="O689" i="30" s="1"/>
  <c r="O690" i="30" s="1"/>
  <c r="O691" i="30" s="1"/>
  <c r="O692" i="30" s="1"/>
  <c r="O693" i="30" s="1"/>
  <c r="O694" i="30" s="1"/>
  <c r="O695" i="30" s="1"/>
  <c r="O696" i="30" s="1"/>
  <c r="O697" i="30" s="1"/>
  <c r="O698" i="30" s="1"/>
  <c r="O699" i="30" s="1"/>
  <c r="O700" i="30" s="1"/>
  <c r="P677" i="30"/>
  <c r="P678" i="30" s="1"/>
  <c r="P679" i="30" s="1"/>
  <c r="P680" i="30" s="1"/>
  <c r="P681" i="30" s="1"/>
  <c r="P682" i="30" s="1"/>
  <c r="P683" i="30" s="1"/>
  <c r="P684" i="30" s="1"/>
  <c r="P685" i="30" s="1"/>
  <c r="P686" i="30" s="1"/>
  <c r="P687" i="30" s="1"/>
  <c r="P688" i="30" s="1"/>
  <c r="P689" i="30" s="1"/>
  <c r="P690" i="30" s="1"/>
  <c r="P691" i="30" s="1"/>
  <c r="P692" i="30" s="1"/>
  <c r="P693" i="30" s="1"/>
  <c r="P694" i="30" s="1"/>
  <c r="P695" i="30" s="1"/>
  <c r="P696" i="30" s="1"/>
  <c r="P697" i="30" s="1"/>
  <c r="P698" i="30" s="1"/>
  <c r="P699" i="30" s="1"/>
  <c r="P700" i="30" s="1"/>
  <c r="P701" i="30" s="1"/>
  <c r="P702" i="30" s="1"/>
  <c r="P703" i="30" s="1"/>
  <c r="P704" i="30" s="1"/>
  <c r="P705" i="30" s="1"/>
  <c r="P706" i="30" s="1"/>
  <c r="P707" i="30" s="1"/>
  <c r="P708" i="30" s="1"/>
  <c r="P709" i="30" s="1"/>
  <c r="P710" i="30" s="1"/>
  <c r="P711" i="30" s="1"/>
  <c r="P712" i="30" s="1"/>
  <c r="P713" i="30" s="1"/>
  <c r="P714" i="30" s="1"/>
  <c r="P715" i="30" s="1"/>
  <c r="P716" i="30" s="1"/>
  <c r="P717" i="30" s="1"/>
  <c r="P718" i="30" s="1"/>
  <c r="P719" i="30" s="1"/>
  <c r="P720" i="30" s="1"/>
  <c r="P721" i="30" s="1"/>
  <c r="Q677" i="30"/>
  <c r="Q678" i="30" s="1"/>
  <c r="Q679" i="30" s="1"/>
  <c r="Q680" i="30" s="1"/>
  <c r="Q681" i="30" s="1"/>
  <c r="Q682" i="30" s="1"/>
  <c r="Q683" i="30" s="1"/>
  <c r="Q684" i="30" s="1"/>
  <c r="Q685" i="30" s="1"/>
  <c r="Q686" i="30" s="1"/>
  <c r="Q687" i="30" s="1"/>
  <c r="Q688" i="30" s="1"/>
  <c r="Q689" i="30" s="1"/>
  <c r="Q690" i="30" s="1"/>
  <c r="Q691" i="30" s="1"/>
  <c r="Q692" i="30" s="1"/>
  <c r="Q693" i="30" s="1"/>
  <c r="Q694" i="30" s="1"/>
  <c r="Q695" i="30" s="1"/>
  <c r="Q696" i="30" s="1"/>
  <c r="Q697" i="30" s="1"/>
  <c r="Q698" i="30" s="1"/>
  <c r="Q699" i="30" s="1"/>
  <c r="Q700" i="30" s="1"/>
  <c r="Q701" i="30" s="1"/>
  <c r="Q702" i="30" s="1"/>
  <c r="Q703" i="30" s="1"/>
  <c r="Q704" i="30" s="1"/>
  <c r="Q705" i="30" s="1"/>
  <c r="Q706" i="30" s="1"/>
  <c r="Q707" i="30" s="1"/>
  <c r="Q708" i="30" s="1"/>
  <c r="Q709" i="30" s="1"/>
  <c r="Q710" i="30" s="1"/>
  <c r="Q711" i="30" s="1"/>
  <c r="Q712" i="30" s="1"/>
  <c r="Q713" i="30" s="1"/>
  <c r="Q714" i="30" s="1"/>
  <c r="Q715" i="30" s="1"/>
  <c r="Q716" i="30" s="1"/>
  <c r="Q717" i="30" s="1"/>
  <c r="Q718" i="30" s="1"/>
  <c r="Q719" i="30" s="1"/>
  <c r="Q720" i="30" s="1"/>
  <c r="Q721" i="30" s="1"/>
  <c r="R677" i="30"/>
  <c r="R678" i="30" s="1"/>
  <c r="R679" i="30" s="1"/>
  <c r="R680" i="30" s="1"/>
  <c r="R681" i="30" s="1"/>
  <c r="R682" i="30" s="1"/>
  <c r="R683" i="30" s="1"/>
  <c r="R684" i="30" s="1"/>
  <c r="R685" i="30" s="1"/>
  <c r="R686" i="30" s="1"/>
  <c r="R687" i="30" s="1"/>
  <c r="R688" i="30" s="1"/>
  <c r="R689" i="30" s="1"/>
  <c r="R690" i="30" s="1"/>
  <c r="R691" i="30" s="1"/>
  <c r="R692" i="30" s="1"/>
  <c r="R693" i="30" s="1"/>
  <c r="R694" i="30" s="1"/>
  <c r="R695" i="30" s="1"/>
  <c r="R696" i="30" s="1"/>
  <c r="R697" i="30" s="1"/>
  <c r="R698" i="30" s="1"/>
  <c r="R699" i="30" s="1"/>
  <c r="R700" i="30" s="1"/>
  <c r="R701" i="30" s="1"/>
  <c r="R702" i="30" s="1"/>
  <c r="R703" i="30" s="1"/>
  <c r="R704" i="30" s="1"/>
  <c r="R705" i="30" s="1"/>
  <c r="R706" i="30" s="1"/>
  <c r="R707" i="30" s="1"/>
  <c r="R708" i="30" s="1"/>
  <c r="R709" i="30" s="1"/>
  <c r="R710" i="30" s="1"/>
  <c r="R711" i="30" s="1"/>
  <c r="R712" i="30" s="1"/>
  <c r="R713" i="30" s="1"/>
  <c r="R714" i="30" s="1"/>
  <c r="R715" i="30" s="1"/>
  <c r="R716" i="30" s="1"/>
  <c r="R717" i="30" s="1"/>
  <c r="R718" i="30" s="1"/>
  <c r="R719" i="30" s="1"/>
  <c r="R720" i="30" s="1"/>
  <c r="R721" i="30" s="1"/>
  <c r="S677" i="30"/>
  <c r="S678" i="30" s="1"/>
  <c r="S679" i="30" s="1"/>
  <c r="S680" i="30" s="1"/>
  <c r="S681" i="30" s="1"/>
  <c r="S682" i="30" s="1"/>
  <c r="S683" i="30" s="1"/>
  <c r="S684" i="30" s="1"/>
  <c r="S685" i="30" s="1"/>
  <c r="S686" i="30" s="1"/>
  <c r="S687" i="30" s="1"/>
  <c r="S688" i="30" s="1"/>
  <c r="S689" i="30" s="1"/>
  <c r="S690" i="30" s="1"/>
  <c r="S691" i="30" s="1"/>
  <c r="S692" i="30" s="1"/>
  <c r="S693" i="30" s="1"/>
  <c r="S694" i="30" s="1"/>
  <c r="S695" i="30" s="1"/>
  <c r="S696" i="30" s="1"/>
  <c r="S697" i="30" s="1"/>
  <c r="S698" i="30" s="1"/>
  <c r="S699" i="30" s="1"/>
  <c r="S700" i="30" s="1"/>
  <c r="A671" i="30"/>
  <c r="A672" i="30" s="1"/>
  <c r="A673" i="30" s="1"/>
  <c r="A674" i="30" s="1"/>
  <c r="A675" i="30" s="1"/>
  <c r="B671" i="30"/>
  <c r="B672" i="30" s="1"/>
  <c r="B673" i="30" s="1"/>
  <c r="B674" i="30" s="1"/>
  <c r="B675" i="30" s="1"/>
  <c r="C671" i="30"/>
  <c r="C672" i="30" s="1"/>
  <c r="C673" i="30" s="1"/>
  <c r="C674" i="30" s="1"/>
  <c r="C675" i="30" s="1"/>
  <c r="D671" i="30"/>
  <c r="D672" i="30" s="1"/>
  <c r="D673" i="30" s="1"/>
  <c r="D674" i="30" s="1"/>
  <c r="D675" i="30" s="1"/>
  <c r="E671" i="30"/>
  <c r="E672" i="30" s="1"/>
  <c r="E673" i="30" s="1"/>
  <c r="E674" i="30" s="1"/>
  <c r="E675" i="30" s="1"/>
  <c r="F671" i="30"/>
  <c r="F672" i="30" s="1"/>
  <c r="F673" i="30" s="1"/>
  <c r="F674" i="30" s="1"/>
  <c r="F675" i="30" s="1"/>
  <c r="G671" i="30"/>
  <c r="G672" i="30" s="1"/>
  <c r="G673" i="30" s="1"/>
  <c r="G674" i="30" s="1"/>
  <c r="G675" i="30" s="1"/>
  <c r="H671" i="30"/>
  <c r="H672" i="30" s="1"/>
  <c r="H673" i="30" s="1"/>
  <c r="H674" i="30" s="1"/>
  <c r="H675" i="30" s="1"/>
  <c r="I671" i="30"/>
  <c r="I672" i="30" s="1"/>
  <c r="I673" i="30" s="1"/>
  <c r="I674" i="30" s="1"/>
  <c r="I675" i="30" s="1"/>
  <c r="J671" i="30"/>
  <c r="J672" i="30" s="1"/>
  <c r="J673" i="30" s="1"/>
  <c r="J674" i="30" s="1"/>
  <c r="J675" i="30" s="1"/>
  <c r="K671" i="30"/>
  <c r="K672" i="30" s="1"/>
  <c r="K673" i="30" s="1"/>
  <c r="K674" i="30" s="1"/>
  <c r="K675" i="30" s="1"/>
  <c r="L671" i="30"/>
  <c r="L672" i="30" s="1"/>
  <c r="L673" i="30" s="1"/>
  <c r="L674" i="30" s="1"/>
  <c r="L675" i="30" s="1"/>
  <c r="M671" i="30"/>
  <c r="M672" i="30" s="1"/>
  <c r="M673" i="30" s="1"/>
  <c r="M674" i="30" s="1"/>
  <c r="M675" i="30" s="1"/>
  <c r="N671" i="30"/>
  <c r="N672" i="30" s="1"/>
  <c r="N673" i="30" s="1"/>
  <c r="N674" i="30" s="1"/>
  <c r="N675" i="30" s="1"/>
  <c r="O671" i="30"/>
  <c r="O672" i="30" s="1"/>
  <c r="O673" i="30" s="1"/>
  <c r="O674" i="30" s="1"/>
  <c r="O675" i="30" s="1"/>
  <c r="P671" i="30"/>
  <c r="P672" i="30" s="1"/>
  <c r="P673" i="30" s="1"/>
  <c r="P674" i="30" s="1"/>
  <c r="P675" i="30" s="1"/>
  <c r="Q671" i="30"/>
  <c r="Q672" i="30" s="1"/>
  <c r="Q673" i="30" s="1"/>
  <c r="Q674" i="30" s="1"/>
  <c r="Q675" i="30" s="1"/>
  <c r="R671" i="30"/>
  <c r="R672" i="30" s="1"/>
  <c r="R673" i="30" s="1"/>
  <c r="R674" i="30" s="1"/>
  <c r="R675" i="30" s="1"/>
  <c r="S671" i="30"/>
  <c r="S672" i="30" s="1"/>
  <c r="S673" i="30" s="1"/>
  <c r="S674" i="30" s="1"/>
  <c r="S675" i="30" s="1"/>
  <c r="T671" i="30"/>
  <c r="T672" i="30" s="1"/>
  <c r="T673" i="30" s="1"/>
  <c r="T674" i="30" s="1"/>
  <c r="T675" i="30" s="1"/>
  <c r="U671" i="30"/>
  <c r="U672" i="30" s="1"/>
  <c r="X671" i="30"/>
  <c r="X672" i="30" s="1"/>
  <c r="X673" i="30" s="1"/>
  <c r="X674" i="30" s="1"/>
  <c r="X675" i="30" s="1"/>
  <c r="Y671" i="30"/>
  <c r="Y672" i="30" s="1"/>
  <c r="Y673" i="30" s="1"/>
  <c r="Y674" i="30" s="1"/>
  <c r="Y675" i="30" s="1"/>
  <c r="V671" i="30"/>
  <c r="V672" i="30" s="1"/>
  <c r="V673" i="30" s="1"/>
  <c r="V674" i="30" s="1"/>
  <c r="V675" i="30" s="1"/>
  <c r="U674" i="30"/>
  <c r="U675" i="30" s="1"/>
  <c r="A599" i="30"/>
  <c r="A600" i="30" s="1"/>
  <c r="A601" i="30" s="1"/>
  <c r="A602" i="30" s="1"/>
  <c r="A603" i="30" s="1"/>
  <c r="A604" i="30" s="1"/>
  <c r="A605" i="30" s="1"/>
  <c r="A606" i="30" s="1"/>
  <c r="A607" i="30" s="1"/>
  <c r="A608" i="30" s="1"/>
  <c r="A609" i="30" s="1"/>
  <c r="A610" i="30" s="1"/>
  <c r="A611" i="30" s="1"/>
  <c r="A612" i="30" s="1"/>
  <c r="A613" i="30" s="1"/>
  <c r="A614" i="30" s="1"/>
  <c r="A615" i="30" s="1"/>
  <c r="A616" i="30" s="1"/>
  <c r="A617" i="30" s="1"/>
  <c r="A618" i="30" s="1"/>
  <c r="A619" i="30" s="1"/>
  <c r="A620" i="30" s="1"/>
  <c r="A621" i="30" s="1"/>
  <c r="B599" i="30"/>
  <c r="B600" i="30" s="1"/>
  <c r="B601" i="30" s="1"/>
  <c r="B602" i="30" s="1"/>
  <c r="B603" i="30" s="1"/>
  <c r="B604" i="30" s="1"/>
  <c r="B605" i="30" s="1"/>
  <c r="B606" i="30" s="1"/>
  <c r="B607" i="30" s="1"/>
  <c r="B608" i="30" s="1"/>
  <c r="B609" i="30" s="1"/>
  <c r="B610" i="30" s="1"/>
  <c r="B611" i="30" s="1"/>
  <c r="B612" i="30" s="1"/>
  <c r="B613" i="30" s="1"/>
  <c r="B614" i="30" s="1"/>
  <c r="B615" i="30" s="1"/>
  <c r="B616" i="30" s="1"/>
  <c r="B617" i="30" s="1"/>
  <c r="B618" i="30" s="1"/>
  <c r="B619" i="30" s="1"/>
  <c r="B620" i="30" s="1"/>
  <c r="B621" i="30" s="1"/>
  <c r="C599" i="30"/>
  <c r="C600" i="30" s="1"/>
  <c r="C601" i="30" s="1"/>
  <c r="C602" i="30" s="1"/>
  <c r="C603" i="30" s="1"/>
  <c r="C604" i="30" s="1"/>
  <c r="C605" i="30" s="1"/>
  <c r="C606" i="30" s="1"/>
  <c r="C607" i="30" s="1"/>
  <c r="C608" i="30" s="1"/>
  <c r="C609" i="30" s="1"/>
  <c r="C610" i="30" s="1"/>
  <c r="C611" i="30" s="1"/>
  <c r="C612" i="30" s="1"/>
  <c r="C613" i="30" s="1"/>
  <c r="C614" i="30" s="1"/>
  <c r="C615" i="30" s="1"/>
  <c r="C616" i="30" s="1"/>
  <c r="C617" i="30" s="1"/>
  <c r="C618" i="30" s="1"/>
  <c r="C619" i="30" s="1"/>
  <c r="C620" i="30" s="1"/>
  <c r="C621" i="30" s="1"/>
  <c r="D599" i="30"/>
  <c r="D600" i="30" s="1"/>
  <c r="D601" i="30" s="1"/>
  <c r="D602" i="30" s="1"/>
  <c r="D603" i="30" s="1"/>
  <c r="D604" i="30" s="1"/>
  <c r="D605" i="30" s="1"/>
  <c r="D606" i="30" s="1"/>
  <c r="D607" i="30" s="1"/>
  <c r="D608" i="30" s="1"/>
  <c r="D609" i="30" s="1"/>
  <c r="D610" i="30" s="1"/>
  <c r="D611" i="30" s="1"/>
  <c r="D612" i="30" s="1"/>
  <c r="D613" i="30" s="1"/>
  <c r="D614" i="30" s="1"/>
  <c r="D615" i="30" s="1"/>
  <c r="D616" i="30" s="1"/>
  <c r="D617" i="30" s="1"/>
  <c r="D618" i="30" s="1"/>
  <c r="D619" i="30" s="1"/>
  <c r="D620" i="30" s="1"/>
  <c r="D621" i="30" s="1"/>
  <c r="E599" i="30"/>
  <c r="E600" i="30" s="1"/>
  <c r="E601" i="30" s="1"/>
  <c r="E602" i="30" s="1"/>
  <c r="E603" i="30" s="1"/>
  <c r="E604" i="30" s="1"/>
  <c r="E605" i="30" s="1"/>
  <c r="E606" i="30" s="1"/>
  <c r="E607" i="30" s="1"/>
  <c r="E608" i="30" s="1"/>
  <c r="E609" i="30" s="1"/>
  <c r="E610" i="30" s="1"/>
  <c r="E611" i="30" s="1"/>
  <c r="E612" i="30" s="1"/>
  <c r="E613" i="30" s="1"/>
  <c r="E614" i="30" s="1"/>
  <c r="E615" i="30" s="1"/>
  <c r="E616" i="30" s="1"/>
  <c r="E617" i="30" s="1"/>
  <c r="E618" i="30" s="1"/>
  <c r="E619" i="30" s="1"/>
  <c r="E620" i="30" s="1"/>
  <c r="E621" i="30" s="1"/>
  <c r="F599" i="30"/>
  <c r="F600" i="30" s="1"/>
  <c r="F601" i="30" s="1"/>
  <c r="F602" i="30" s="1"/>
  <c r="F603" i="30" s="1"/>
  <c r="F604" i="30" s="1"/>
  <c r="F605" i="30" s="1"/>
  <c r="F606" i="30" s="1"/>
  <c r="F607" i="30" s="1"/>
  <c r="F608" i="30" s="1"/>
  <c r="F609" i="30" s="1"/>
  <c r="F610" i="30" s="1"/>
  <c r="F611" i="30" s="1"/>
  <c r="F612" i="30" s="1"/>
  <c r="F613" i="30" s="1"/>
  <c r="F614" i="30" s="1"/>
  <c r="F615" i="30" s="1"/>
  <c r="F616" i="30" s="1"/>
  <c r="F617" i="30" s="1"/>
  <c r="F618" i="30" s="1"/>
  <c r="F619" i="30" s="1"/>
  <c r="F620" i="30" s="1"/>
  <c r="F621" i="30" s="1"/>
  <c r="G599" i="30"/>
  <c r="G600" i="30" s="1"/>
  <c r="G601" i="30" s="1"/>
  <c r="G602" i="30" s="1"/>
  <c r="G603" i="30" s="1"/>
  <c r="G604" i="30" s="1"/>
  <c r="G605" i="30" s="1"/>
  <c r="G606" i="30" s="1"/>
  <c r="G607" i="30" s="1"/>
  <c r="G608" i="30" s="1"/>
  <c r="G609" i="30" s="1"/>
  <c r="G610" i="30" s="1"/>
  <c r="G611" i="30" s="1"/>
  <c r="G612" i="30" s="1"/>
  <c r="G613" i="30" s="1"/>
  <c r="G614" i="30" s="1"/>
  <c r="G615" i="30" s="1"/>
  <c r="G616" i="30" s="1"/>
  <c r="G617" i="30" s="1"/>
  <c r="G618" i="30" s="1"/>
  <c r="G619" i="30" s="1"/>
  <c r="G620" i="30" s="1"/>
  <c r="G621" i="30" s="1"/>
  <c r="H599" i="30"/>
  <c r="H600" i="30" s="1"/>
  <c r="H601" i="30" s="1"/>
  <c r="H602" i="30" s="1"/>
  <c r="H603" i="30" s="1"/>
  <c r="H604" i="30" s="1"/>
  <c r="H605" i="30" s="1"/>
  <c r="H606" i="30" s="1"/>
  <c r="H607" i="30" s="1"/>
  <c r="H608" i="30" s="1"/>
  <c r="H609" i="30" s="1"/>
  <c r="H610" i="30" s="1"/>
  <c r="H611" i="30" s="1"/>
  <c r="H612" i="30" s="1"/>
  <c r="H613" i="30" s="1"/>
  <c r="H614" i="30" s="1"/>
  <c r="H615" i="30" s="1"/>
  <c r="H616" i="30" s="1"/>
  <c r="H617" i="30" s="1"/>
  <c r="H618" i="30" s="1"/>
  <c r="H619" i="30" s="1"/>
  <c r="H620" i="30" s="1"/>
  <c r="H621" i="30" s="1"/>
  <c r="I599" i="30"/>
  <c r="I600" i="30" s="1"/>
  <c r="I601" i="30" s="1"/>
  <c r="I602" i="30" s="1"/>
  <c r="I603" i="30" s="1"/>
  <c r="I604" i="30" s="1"/>
  <c r="I605" i="30" s="1"/>
  <c r="I606" i="30" s="1"/>
  <c r="I607" i="30" s="1"/>
  <c r="I608" i="30" s="1"/>
  <c r="I609" i="30" s="1"/>
  <c r="I610" i="30" s="1"/>
  <c r="I611" i="30" s="1"/>
  <c r="I612" i="30" s="1"/>
  <c r="I613" i="30" s="1"/>
  <c r="I614" i="30" s="1"/>
  <c r="I615" i="30" s="1"/>
  <c r="I616" i="30" s="1"/>
  <c r="I617" i="30" s="1"/>
  <c r="I618" i="30" s="1"/>
  <c r="I619" i="30" s="1"/>
  <c r="I620" i="30" s="1"/>
  <c r="I621" i="30" s="1"/>
  <c r="J599" i="30"/>
  <c r="J600" i="30" s="1"/>
  <c r="J601" i="30" s="1"/>
  <c r="J602" i="30" s="1"/>
  <c r="J603" i="30" s="1"/>
  <c r="J604" i="30" s="1"/>
  <c r="J605" i="30" s="1"/>
  <c r="J606" i="30" s="1"/>
  <c r="J607" i="30" s="1"/>
  <c r="J608" i="30" s="1"/>
  <c r="J609" i="30" s="1"/>
  <c r="J610" i="30" s="1"/>
  <c r="J611" i="30" s="1"/>
  <c r="J612" i="30" s="1"/>
  <c r="J613" i="30" s="1"/>
  <c r="J614" i="30" s="1"/>
  <c r="J615" i="30" s="1"/>
  <c r="J616" i="30" s="1"/>
  <c r="J617" i="30" s="1"/>
  <c r="J618" i="30" s="1"/>
  <c r="J619" i="30" s="1"/>
  <c r="J620" i="30" s="1"/>
  <c r="J621" i="30" s="1"/>
  <c r="K599" i="30"/>
  <c r="K600" i="30" s="1"/>
  <c r="K601" i="30" s="1"/>
  <c r="K602" i="30" s="1"/>
  <c r="K603" i="30" s="1"/>
  <c r="K604" i="30" s="1"/>
  <c r="K605" i="30" s="1"/>
  <c r="K606" i="30" s="1"/>
  <c r="K607" i="30" s="1"/>
  <c r="K608" i="30" s="1"/>
  <c r="K609" i="30" s="1"/>
  <c r="K610" i="30" s="1"/>
  <c r="K611" i="30" s="1"/>
  <c r="K612" i="30" s="1"/>
  <c r="K613" i="30" s="1"/>
  <c r="K614" i="30" s="1"/>
  <c r="K615" i="30" s="1"/>
  <c r="K616" i="30" s="1"/>
  <c r="K617" i="30" s="1"/>
  <c r="K618" i="30" s="1"/>
  <c r="K619" i="30" s="1"/>
  <c r="K620" i="30" s="1"/>
  <c r="K621" i="30" s="1"/>
  <c r="L599" i="30"/>
  <c r="L600" i="30" s="1"/>
  <c r="L601" i="30" s="1"/>
  <c r="L602" i="30" s="1"/>
  <c r="L603" i="30" s="1"/>
  <c r="L604" i="30" s="1"/>
  <c r="L605" i="30" s="1"/>
  <c r="L606" i="30" s="1"/>
  <c r="L607" i="30" s="1"/>
  <c r="L608" i="30" s="1"/>
  <c r="L609" i="30" s="1"/>
  <c r="L610" i="30" s="1"/>
  <c r="L611" i="30" s="1"/>
  <c r="L612" i="30" s="1"/>
  <c r="L613" i="30" s="1"/>
  <c r="L614" i="30" s="1"/>
  <c r="L615" i="30" s="1"/>
  <c r="L616" i="30" s="1"/>
  <c r="L617" i="30" s="1"/>
  <c r="L618" i="30" s="1"/>
  <c r="L619" i="30" s="1"/>
  <c r="L620" i="30" s="1"/>
  <c r="L621" i="30" s="1"/>
  <c r="M599" i="30"/>
  <c r="M600" i="30" s="1"/>
  <c r="M601" i="30" s="1"/>
  <c r="M602" i="30" s="1"/>
  <c r="M603" i="30" s="1"/>
  <c r="M604" i="30" s="1"/>
  <c r="M605" i="30" s="1"/>
  <c r="M606" i="30" s="1"/>
  <c r="M607" i="30" s="1"/>
  <c r="M608" i="30" s="1"/>
  <c r="M609" i="30" s="1"/>
  <c r="M610" i="30" s="1"/>
  <c r="M611" i="30" s="1"/>
  <c r="M612" i="30" s="1"/>
  <c r="M613" i="30" s="1"/>
  <c r="M614" i="30" s="1"/>
  <c r="M615" i="30" s="1"/>
  <c r="M616" i="30" s="1"/>
  <c r="M617" i="30" s="1"/>
  <c r="M618" i="30" s="1"/>
  <c r="M619" i="30" s="1"/>
  <c r="M620" i="30" s="1"/>
  <c r="M621" i="30" s="1"/>
  <c r="N599" i="30"/>
  <c r="N600" i="30" s="1"/>
  <c r="N601" i="30" s="1"/>
  <c r="N602" i="30" s="1"/>
  <c r="N603" i="30" s="1"/>
  <c r="N604" i="30" s="1"/>
  <c r="N605" i="30" s="1"/>
  <c r="N606" i="30" s="1"/>
  <c r="N607" i="30" s="1"/>
  <c r="N608" i="30" s="1"/>
  <c r="N609" i="30" s="1"/>
  <c r="N610" i="30" s="1"/>
  <c r="N611" i="30" s="1"/>
  <c r="N612" i="30" s="1"/>
  <c r="N613" i="30" s="1"/>
  <c r="N614" i="30" s="1"/>
  <c r="N615" i="30" s="1"/>
  <c r="N616" i="30" s="1"/>
  <c r="N617" i="30" s="1"/>
  <c r="N618" i="30" s="1"/>
  <c r="N619" i="30" s="1"/>
  <c r="N620" i="30" s="1"/>
  <c r="N621" i="30" s="1"/>
  <c r="O599" i="30"/>
  <c r="O600" i="30" s="1"/>
  <c r="O601" i="30" s="1"/>
  <c r="O602" i="30" s="1"/>
  <c r="O603" i="30" s="1"/>
  <c r="O604" i="30" s="1"/>
  <c r="O605" i="30" s="1"/>
  <c r="O606" i="30" s="1"/>
  <c r="O607" i="30" s="1"/>
  <c r="O608" i="30" s="1"/>
  <c r="O609" i="30" s="1"/>
  <c r="P599" i="30"/>
  <c r="P600" i="30" s="1"/>
  <c r="P601" i="30" s="1"/>
  <c r="P602" i="30" s="1"/>
  <c r="P603" i="30" s="1"/>
  <c r="P604" i="30" s="1"/>
  <c r="P605" i="30" s="1"/>
  <c r="P606" i="30" s="1"/>
  <c r="P607" i="30" s="1"/>
  <c r="P608" i="30" s="1"/>
  <c r="P609" i="30" s="1"/>
  <c r="P610" i="30" s="1"/>
  <c r="P611" i="30" s="1"/>
  <c r="P612" i="30" s="1"/>
  <c r="P613" i="30" s="1"/>
  <c r="P614" i="30" s="1"/>
  <c r="P615" i="30" s="1"/>
  <c r="P616" i="30" s="1"/>
  <c r="P617" i="30" s="1"/>
  <c r="P618" i="30" s="1"/>
  <c r="P619" i="30" s="1"/>
  <c r="P620" i="30" s="1"/>
  <c r="P621" i="30" s="1"/>
  <c r="Q599" i="30"/>
  <c r="Q600" i="30" s="1"/>
  <c r="Q601" i="30" s="1"/>
  <c r="Q602" i="30" s="1"/>
  <c r="Q603" i="30" s="1"/>
  <c r="Q604" i="30" s="1"/>
  <c r="Q605" i="30" s="1"/>
  <c r="Q606" i="30" s="1"/>
  <c r="Q607" i="30" s="1"/>
  <c r="Q608" i="30" s="1"/>
  <c r="Q609" i="30" s="1"/>
  <c r="Q610" i="30" s="1"/>
  <c r="Q611" i="30" s="1"/>
  <c r="Q612" i="30" s="1"/>
  <c r="Q613" i="30" s="1"/>
  <c r="Q614" i="30" s="1"/>
  <c r="Q615" i="30" s="1"/>
  <c r="Q616" i="30" s="1"/>
  <c r="Q617" i="30" s="1"/>
  <c r="Q618" i="30" s="1"/>
  <c r="Q619" i="30" s="1"/>
  <c r="Q620" i="30" s="1"/>
  <c r="Q621" i="30" s="1"/>
  <c r="R599" i="30"/>
  <c r="R600" i="30" s="1"/>
  <c r="R601" i="30" s="1"/>
  <c r="R602" i="30" s="1"/>
  <c r="R603" i="30" s="1"/>
  <c r="R604" i="30" s="1"/>
  <c r="R605" i="30" s="1"/>
  <c r="R606" i="30" s="1"/>
  <c r="R607" i="30" s="1"/>
  <c r="R608" i="30" s="1"/>
  <c r="R609" i="30" s="1"/>
  <c r="R610" i="30" s="1"/>
  <c r="R611" i="30" s="1"/>
  <c r="R612" i="30" s="1"/>
  <c r="R613" i="30" s="1"/>
  <c r="R614" i="30" s="1"/>
  <c r="R615" i="30" s="1"/>
  <c r="R616" i="30" s="1"/>
  <c r="R617" i="30" s="1"/>
  <c r="R618" i="30" s="1"/>
  <c r="R619" i="30" s="1"/>
  <c r="R620" i="30" s="1"/>
  <c r="R621" i="30" s="1"/>
  <c r="S599" i="30"/>
  <c r="S600" i="30" s="1"/>
  <c r="S601" i="30" s="1"/>
  <c r="S602" i="30" s="1"/>
  <c r="S603" i="30" s="1"/>
  <c r="S604" i="30" s="1"/>
  <c r="S605" i="30" s="1"/>
  <c r="S606" i="30" s="1"/>
  <c r="S607" i="30" s="1"/>
  <c r="S608" i="30" s="1"/>
  <c r="S609" i="30" s="1"/>
  <c r="Y599" i="30"/>
  <c r="Y600" i="30" s="1"/>
  <c r="U599" i="30"/>
  <c r="U600" i="30" s="1"/>
  <c r="U601" i="30" s="1"/>
  <c r="U602" i="30" s="1"/>
  <c r="U603" i="30" s="1"/>
  <c r="Y602" i="30"/>
  <c r="Y603" i="30" s="1"/>
  <c r="Y605" i="30"/>
  <c r="Y606" i="30" s="1"/>
  <c r="U605" i="30"/>
  <c r="U606" i="30" s="1"/>
  <c r="U607" i="30" s="1"/>
  <c r="U608" i="30" s="1"/>
  <c r="U609" i="30" s="1"/>
  <c r="Y608" i="30"/>
  <c r="Y609" i="30" s="1"/>
  <c r="T599" i="30"/>
  <c r="T600" i="30" s="1"/>
  <c r="T601" i="30" s="1"/>
  <c r="T602" i="30" s="1"/>
  <c r="T603" i="30" s="1"/>
  <c r="T604" i="30" s="1"/>
  <c r="T605" i="30" s="1"/>
  <c r="T606" i="30" s="1"/>
  <c r="T607" i="30" s="1"/>
  <c r="T608" i="30" s="1"/>
  <c r="T609" i="30" s="1"/>
  <c r="T610" i="30" s="1"/>
  <c r="T611" i="30" s="1"/>
  <c r="T612" i="30" s="1"/>
  <c r="T613" i="30" s="1"/>
  <c r="T614" i="30" s="1"/>
  <c r="T615" i="30" s="1"/>
  <c r="T616" i="30" s="1"/>
  <c r="T617" i="30" s="1"/>
  <c r="T618" i="30" s="1"/>
  <c r="T619" i="30" s="1"/>
  <c r="T620" i="30" s="1"/>
  <c r="T621" i="30" s="1"/>
  <c r="O611" i="30"/>
  <c r="O612" i="30" s="1"/>
  <c r="O613" i="30" s="1"/>
  <c r="O614" i="30" s="1"/>
  <c r="O615" i="30" s="1"/>
  <c r="O616" i="30" s="1"/>
  <c r="O617" i="30" s="1"/>
  <c r="O618" i="30" s="1"/>
  <c r="O619" i="30" s="1"/>
  <c r="O620" i="30" s="1"/>
  <c r="O621" i="30" s="1"/>
  <c r="S611" i="30"/>
  <c r="S612" i="30" s="1"/>
  <c r="S613" i="30" s="1"/>
  <c r="S614" i="30" s="1"/>
  <c r="S615" i="30" s="1"/>
  <c r="S616" i="30" s="1"/>
  <c r="S617" i="30" s="1"/>
  <c r="S618" i="30" s="1"/>
  <c r="S619" i="30" s="1"/>
  <c r="S620" i="30" s="1"/>
  <c r="S621" i="30" s="1"/>
  <c r="U611" i="30"/>
  <c r="U612" i="30" s="1"/>
  <c r="U613" i="30" s="1"/>
  <c r="U614" i="30" s="1"/>
  <c r="U615" i="30" s="1"/>
  <c r="Y611" i="30"/>
  <c r="Y612" i="30" s="1"/>
  <c r="Y614" i="30"/>
  <c r="Y615" i="30" s="1"/>
  <c r="V599" i="30"/>
  <c r="V600" i="30" s="1"/>
  <c r="V601" i="30" s="1"/>
  <c r="V602" i="30" s="1"/>
  <c r="V603" i="30" s="1"/>
  <c r="V604" i="30" s="1"/>
  <c r="V605" i="30" s="1"/>
  <c r="V606" i="30" s="1"/>
  <c r="V607" i="30" s="1"/>
  <c r="V608" i="30" s="1"/>
  <c r="V609" i="30" s="1"/>
  <c r="V610" i="30" s="1"/>
  <c r="V611" i="30" s="1"/>
  <c r="V612" i="30" s="1"/>
  <c r="V613" i="30" s="1"/>
  <c r="V614" i="30" s="1"/>
  <c r="V615" i="30" s="1"/>
  <c r="V616" i="30" s="1"/>
  <c r="V617" i="30" s="1"/>
  <c r="V618" i="30" s="1"/>
  <c r="V619" i="30" s="1"/>
  <c r="V620" i="30" s="1"/>
  <c r="V621" i="30" s="1"/>
  <c r="U617" i="30"/>
  <c r="U618" i="30" s="1"/>
  <c r="U619" i="30" s="1"/>
  <c r="U620" i="30" s="1"/>
  <c r="U621" i="30" s="1"/>
  <c r="Y617" i="30"/>
  <c r="Y618" i="30" s="1"/>
  <c r="Y620" i="30"/>
  <c r="Y621" i="30" s="1"/>
  <c r="U668" i="30"/>
  <c r="U669" i="30" s="1"/>
  <c r="V637" i="30"/>
  <c r="V638" i="30" s="1"/>
  <c r="V639" i="30" s="1"/>
  <c r="V640" i="30" s="1"/>
  <c r="V641" i="30" s="1"/>
  <c r="V642" i="30" s="1"/>
  <c r="V643" i="30" s="1"/>
  <c r="V644" i="30" s="1"/>
  <c r="V645" i="30" s="1"/>
  <c r="V646" i="30" s="1"/>
  <c r="V647" i="30" s="1"/>
  <c r="V648" i="30" s="1"/>
  <c r="V649" i="30" s="1"/>
  <c r="V650" i="30" s="1"/>
  <c r="V651" i="30" s="1"/>
  <c r="V652" i="30" s="1"/>
  <c r="V653" i="30" s="1"/>
  <c r="V654" i="30" s="1"/>
  <c r="V655" i="30" s="1"/>
  <c r="V656" i="30" s="1"/>
  <c r="V657" i="30" s="1"/>
  <c r="V658" i="30" s="1"/>
  <c r="V659" i="30" s="1"/>
  <c r="V660" i="30" s="1"/>
  <c r="V661" i="30" s="1"/>
  <c r="V662" i="30" s="1"/>
  <c r="V663" i="30" s="1"/>
  <c r="V664" i="30" s="1"/>
  <c r="V665" i="30" s="1"/>
  <c r="V666" i="30" s="1"/>
  <c r="V667" i="30" s="1"/>
  <c r="V668" i="30" s="1"/>
  <c r="V669" i="30" s="1"/>
  <c r="O665" i="30"/>
  <c r="O666" i="30" s="1"/>
  <c r="O667" i="30" s="1"/>
  <c r="O668" i="30" s="1"/>
  <c r="O669" i="30" s="1"/>
  <c r="S665" i="30"/>
  <c r="S666" i="30" s="1"/>
  <c r="S667" i="30" s="1"/>
  <c r="S668" i="30" s="1"/>
  <c r="S669" i="30" s="1"/>
  <c r="U665" i="30"/>
  <c r="U666" i="30" s="1"/>
  <c r="T623" i="30"/>
  <c r="T624" i="30" s="1"/>
  <c r="T625" i="30" s="1"/>
  <c r="T626" i="30" s="1"/>
  <c r="T627" i="30" s="1"/>
  <c r="T628" i="30" s="1"/>
  <c r="T629" i="30" s="1"/>
  <c r="T630" i="30" s="1"/>
  <c r="T631" i="30" s="1"/>
  <c r="T632" i="30" s="1"/>
  <c r="T633" i="30" s="1"/>
  <c r="T634" i="30" s="1"/>
  <c r="T635" i="30" s="1"/>
  <c r="T636" i="30" s="1"/>
  <c r="T637" i="30" s="1"/>
  <c r="T638" i="30" s="1"/>
  <c r="T639" i="30" s="1"/>
  <c r="T640" i="30" s="1"/>
  <c r="T641" i="30" s="1"/>
  <c r="T642" i="30" s="1"/>
  <c r="T643" i="30" s="1"/>
  <c r="T644" i="30" s="1"/>
  <c r="T645" i="30" s="1"/>
  <c r="T646" i="30" s="1"/>
  <c r="T647" i="30" s="1"/>
  <c r="T648" i="30" s="1"/>
  <c r="T649" i="30" s="1"/>
  <c r="T650" i="30" s="1"/>
  <c r="T651" i="30" s="1"/>
  <c r="T652" i="30" s="1"/>
  <c r="T653" i="30" s="1"/>
  <c r="T654" i="30" s="1"/>
  <c r="T655" i="30" s="1"/>
  <c r="T656" i="30" s="1"/>
  <c r="T657" i="30" s="1"/>
  <c r="T658" i="30" s="1"/>
  <c r="T659" i="30" s="1"/>
  <c r="T660" i="30" s="1"/>
  <c r="T661" i="30" s="1"/>
  <c r="T662" i="30" s="1"/>
  <c r="T663" i="30" s="1"/>
  <c r="T664" i="30" s="1"/>
  <c r="T665" i="30" s="1"/>
  <c r="T666" i="30" s="1"/>
  <c r="T667" i="30" s="1"/>
  <c r="T668" i="30" s="1"/>
  <c r="T669" i="30" s="1"/>
  <c r="U660" i="30"/>
  <c r="U661" i="30" s="1"/>
  <c r="U662" i="30" s="1"/>
  <c r="U663" i="30" s="1"/>
  <c r="U655" i="30"/>
  <c r="U656" i="30" s="1"/>
  <c r="U657" i="30" s="1"/>
  <c r="U658" i="30" s="1"/>
  <c r="Y655" i="30"/>
  <c r="Y656" i="30" s="1"/>
  <c r="Y657" i="30" s="1"/>
  <c r="Y658" i="30" s="1"/>
  <c r="Y659" i="30" s="1"/>
  <c r="Y660" i="30" s="1"/>
  <c r="Y661" i="30" s="1"/>
  <c r="Y662" i="30" s="1"/>
  <c r="Y663" i="30" s="1"/>
  <c r="Y664" i="30" s="1"/>
  <c r="Y665" i="30" s="1"/>
  <c r="Y666" i="30" s="1"/>
  <c r="Y667" i="30" s="1"/>
  <c r="Y668" i="30" s="1"/>
  <c r="Y669" i="30" s="1"/>
  <c r="X658" i="30"/>
  <c r="X660" i="30"/>
  <c r="X663" i="30"/>
  <c r="X665" i="30"/>
  <c r="X668" i="30"/>
  <c r="O655" i="30"/>
  <c r="O656" i="30" s="1"/>
  <c r="O657" i="30" s="1"/>
  <c r="O658" i="30" s="1"/>
  <c r="O659" i="30" s="1"/>
  <c r="O660" i="30" s="1"/>
  <c r="O661" i="30" s="1"/>
  <c r="O662" i="30" s="1"/>
  <c r="O663" i="30" s="1"/>
  <c r="S655" i="30"/>
  <c r="S656" i="30" s="1"/>
  <c r="S657" i="30" s="1"/>
  <c r="S658" i="30" s="1"/>
  <c r="S659" i="30" s="1"/>
  <c r="S660" i="30" s="1"/>
  <c r="S661" i="30" s="1"/>
  <c r="S662" i="30" s="1"/>
  <c r="S663" i="30" s="1"/>
  <c r="X637" i="30"/>
  <c r="X643" i="30"/>
  <c r="X647" i="30"/>
  <c r="X651" i="30"/>
  <c r="X652" i="30" s="1"/>
  <c r="X653" i="30" s="1"/>
  <c r="X654" i="30" s="1"/>
  <c r="X655" i="30" s="1"/>
  <c r="Y643" i="30"/>
  <c r="Y644" i="30" s="1"/>
  <c r="Y645" i="30" s="1"/>
  <c r="Y646" i="30" s="1"/>
  <c r="Y647" i="30" s="1"/>
  <c r="Y648" i="30" s="1"/>
  <c r="Y649" i="30" s="1"/>
  <c r="Y650" i="30" s="1"/>
  <c r="Y651" i="30" s="1"/>
  <c r="Y652" i="30" s="1"/>
  <c r="Y653" i="30" s="1"/>
  <c r="U653" i="30"/>
  <c r="U651" i="30"/>
  <c r="O651" i="30"/>
  <c r="O652" i="30" s="1"/>
  <c r="O653" i="30" s="1"/>
  <c r="S651" i="30"/>
  <c r="S652" i="30" s="1"/>
  <c r="S653" i="30" s="1"/>
  <c r="U647" i="30"/>
  <c r="U648" i="30" s="1"/>
  <c r="U649" i="30" s="1"/>
  <c r="U643" i="30"/>
  <c r="U644" i="30" s="1"/>
  <c r="U645" i="30" s="1"/>
  <c r="Y637" i="30"/>
  <c r="Y638" i="30" s="1"/>
  <c r="Y639" i="30" s="1"/>
  <c r="Y640" i="30" s="1"/>
  <c r="Y641" i="30" s="1"/>
  <c r="U640" i="30"/>
  <c r="U641" i="30" s="1"/>
  <c r="U637" i="30"/>
  <c r="U638" i="30" s="1"/>
  <c r="O637" i="30"/>
  <c r="O638" i="30" s="1"/>
  <c r="O639" i="30" s="1"/>
  <c r="O640" i="30" s="1"/>
  <c r="O641" i="30" s="1"/>
  <c r="O642" i="30" s="1"/>
  <c r="O643" i="30" s="1"/>
  <c r="O644" i="30" s="1"/>
  <c r="O645" i="30" s="1"/>
  <c r="O646" i="30" s="1"/>
  <c r="O647" i="30" s="1"/>
  <c r="O648" i="30" s="1"/>
  <c r="O649" i="30" s="1"/>
  <c r="S637" i="30"/>
  <c r="S638" i="30" s="1"/>
  <c r="S639" i="30" s="1"/>
  <c r="S640" i="30" s="1"/>
  <c r="S641" i="30" s="1"/>
  <c r="S642" i="30" s="1"/>
  <c r="S643" i="30" s="1"/>
  <c r="S644" i="30" s="1"/>
  <c r="S645" i="30" s="1"/>
  <c r="S646" i="30" s="1"/>
  <c r="S647" i="30" s="1"/>
  <c r="S648" i="30" s="1"/>
  <c r="S649" i="30" s="1"/>
  <c r="Q635" i="30"/>
  <c r="Q636" i="30" s="1"/>
  <c r="Q637" i="30" s="1"/>
  <c r="Q638" i="30" s="1"/>
  <c r="Q639" i="30" s="1"/>
  <c r="Q640" i="30" s="1"/>
  <c r="Q641" i="30" s="1"/>
  <c r="Q642" i="30" s="1"/>
  <c r="Q643" i="30" s="1"/>
  <c r="Q644" i="30" s="1"/>
  <c r="Q645" i="30" s="1"/>
  <c r="Q646" i="30" s="1"/>
  <c r="Q647" i="30" s="1"/>
  <c r="Q648" i="30" s="1"/>
  <c r="Q649" i="30" s="1"/>
  <c r="Q650" i="30" s="1"/>
  <c r="Q651" i="30" s="1"/>
  <c r="Q652" i="30" s="1"/>
  <c r="Q653" i="30" s="1"/>
  <c r="Q654" i="30" s="1"/>
  <c r="Q655" i="30" s="1"/>
  <c r="Q656" i="30" s="1"/>
  <c r="Q657" i="30" s="1"/>
  <c r="Q658" i="30" s="1"/>
  <c r="Q659" i="30" s="1"/>
  <c r="Q660" i="30" s="1"/>
  <c r="Q661" i="30" s="1"/>
  <c r="Q662" i="30" s="1"/>
  <c r="Q663" i="30" s="1"/>
  <c r="Q664" i="30" s="1"/>
  <c r="Q665" i="30" s="1"/>
  <c r="Q666" i="30" s="1"/>
  <c r="Q667" i="30" s="1"/>
  <c r="Q668" i="30" s="1"/>
  <c r="Q669" i="30" s="1"/>
  <c r="V633" i="30"/>
  <c r="V634" i="30" s="1"/>
  <c r="V635" i="30" s="1"/>
  <c r="U630" i="30"/>
  <c r="U631" i="30" s="1"/>
  <c r="U632" i="30" s="1"/>
  <c r="U633" i="30" s="1"/>
  <c r="W630" i="30"/>
  <c r="W631" i="30" s="1"/>
  <c r="W632" i="30" s="1"/>
  <c r="W633" i="30" s="1"/>
  <c r="W634" i="30" s="1"/>
  <c r="W635" i="30" s="1"/>
  <c r="S630" i="30"/>
  <c r="S631" i="30" s="1"/>
  <c r="S632" i="30" s="1"/>
  <c r="S633" i="30" s="1"/>
  <c r="S634" i="30" s="1"/>
  <c r="S635" i="30" s="1"/>
  <c r="O630" i="30"/>
  <c r="O631" i="30" s="1"/>
  <c r="O632" i="30" s="1"/>
  <c r="O633" i="30" s="1"/>
  <c r="O634" i="30" s="1"/>
  <c r="O635" i="30" s="1"/>
  <c r="Q630" i="30"/>
  <c r="Q631" i="30" s="1"/>
  <c r="R623" i="30"/>
  <c r="R624" i="30" s="1"/>
  <c r="R625" i="30" s="1"/>
  <c r="R626" i="30" s="1"/>
  <c r="R627" i="30" s="1"/>
  <c r="R628" i="30" s="1"/>
  <c r="R629" i="30" s="1"/>
  <c r="R630" i="30" s="1"/>
  <c r="R631" i="30" s="1"/>
  <c r="R632" i="30" s="1"/>
  <c r="R633" i="30" s="1"/>
  <c r="R634" i="30" s="1"/>
  <c r="R635" i="30" s="1"/>
  <c r="R636" i="30" s="1"/>
  <c r="R637" i="30" s="1"/>
  <c r="R638" i="30" s="1"/>
  <c r="R639" i="30" s="1"/>
  <c r="R640" i="30" s="1"/>
  <c r="R641" i="30" s="1"/>
  <c r="R642" i="30" s="1"/>
  <c r="R643" i="30" s="1"/>
  <c r="R644" i="30" s="1"/>
  <c r="R645" i="30" s="1"/>
  <c r="R646" i="30" s="1"/>
  <c r="R647" i="30" s="1"/>
  <c r="R648" i="30" s="1"/>
  <c r="R649" i="30" s="1"/>
  <c r="R650" i="30" s="1"/>
  <c r="R651" i="30" s="1"/>
  <c r="R652" i="30" s="1"/>
  <c r="R653" i="30" s="1"/>
  <c r="R654" i="30" s="1"/>
  <c r="R655" i="30" s="1"/>
  <c r="R656" i="30" s="1"/>
  <c r="R657" i="30" s="1"/>
  <c r="R658" i="30" s="1"/>
  <c r="R659" i="30" s="1"/>
  <c r="R660" i="30" s="1"/>
  <c r="R661" i="30" s="1"/>
  <c r="R662" i="30" s="1"/>
  <c r="R663" i="30" s="1"/>
  <c r="R664" i="30" s="1"/>
  <c r="R665" i="30" s="1"/>
  <c r="R666" i="30" s="1"/>
  <c r="R667" i="30" s="1"/>
  <c r="R668" i="30" s="1"/>
  <c r="R669" i="30" s="1"/>
  <c r="P623" i="30"/>
  <c r="P624" i="30" s="1"/>
  <c r="P625" i="30" s="1"/>
  <c r="P626" i="30" s="1"/>
  <c r="P627" i="30" s="1"/>
  <c r="P628" i="30" s="1"/>
  <c r="P629" i="30" s="1"/>
  <c r="P630" i="30" s="1"/>
  <c r="P631" i="30" s="1"/>
  <c r="P632" i="30" s="1"/>
  <c r="P633" i="30" s="1"/>
  <c r="P634" i="30" s="1"/>
  <c r="P635" i="30" s="1"/>
  <c r="P636" i="30" s="1"/>
  <c r="P637" i="30" s="1"/>
  <c r="P638" i="30" s="1"/>
  <c r="P639" i="30" s="1"/>
  <c r="P640" i="30" s="1"/>
  <c r="P641" i="30" s="1"/>
  <c r="P642" i="30" s="1"/>
  <c r="P643" i="30" s="1"/>
  <c r="P644" i="30" s="1"/>
  <c r="P645" i="30" s="1"/>
  <c r="P646" i="30" s="1"/>
  <c r="P647" i="30" s="1"/>
  <c r="P648" i="30" s="1"/>
  <c r="P649" i="30" s="1"/>
  <c r="P650" i="30" s="1"/>
  <c r="P651" i="30" s="1"/>
  <c r="P652" i="30" s="1"/>
  <c r="P653" i="30" s="1"/>
  <c r="P654" i="30" s="1"/>
  <c r="P655" i="30" s="1"/>
  <c r="P656" i="30" s="1"/>
  <c r="P657" i="30" s="1"/>
  <c r="P658" i="30" s="1"/>
  <c r="P659" i="30" s="1"/>
  <c r="P660" i="30" s="1"/>
  <c r="P661" i="30" s="1"/>
  <c r="P662" i="30" s="1"/>
  <c r="P663" i="30" s="1"/>
  <c r="P664" i="30" s="1"/>
  <c r="P665" i="30" s="1"/>
  <c r="P666" i="30" s="1"/>
  <c r="P667" i="30" s="1"/>
  <c r="P668" i="30" s="1"/>
  <c r="P669" i="30" s="1"/>
  <c r="S623" i="30"/>
  <c r="S624" i="30" s="1"/>
  <c r="S625" i="30" s="1"/>
  <c r="S626" i="30" s="1"/>
  <c r="S627" i="30" s="1"/>
  <c r="S628" i="30" s="1"/>
  <c r="Q628" i="30"/>
  <c r="V626" i="30"/>
  <c r="V627" i="30" s="1"/>
  <c r="V628" i="30" s="1"/>
  <c r="U623" i="30"/>
  <c r="U624" i="30" s="1"/>
  <c r="U625" i="30" s="1"/>
  <c r="U626" i="30" s="1"/>
  <c r="W623" i="30"/>
  <c r="W624" i="30" s="1"/>
  <c r="W625" i="30" s="1"/>
  <c r="W626" i="30" s="1"/>
  <c r="W627" i="30" s="1"/>
  <c r="W628" i="30" s="1"/>
  <c r="Q623" i="30"/>
  <c r="Q624" i="30" s="1"/>
  <c r="X623" i="30"/>
  <c r="X624" i="30" s="1"/>
  <c r="X625" i="30" s="1"/>
  <c r="X626" i="30" s="1"/>
  <c r="X627" i="30" s="1"/>
  <c r="X628" i="30" s="1"/>
  <c r="X629" i="30" s="1"/>
  <c r="X630" i="30" s="1"/>
  <c r="X631" i="30" s="1"/>
  <c r="X632" i="30" s="1"/>
  <c r="X633" i="30" s="1"/>
  <c r="X634" i="30" s="1"/>
  <c r="X635" i="30" s="1"/>
  <c r="Y623" i="30"/>
  <c r="Y624" i="30" s="1"/>
  <c r="Y625" i="30" s="1"/>
  <c r="Y626" i="30" s="1"/>
  <c r="Y627" i="30" s="1"/>
  <c r="Y628" i="30" s="1"/>
  <c r="Y629" i="30" s="1"/>
  <c r="Y630" i="30" s="1"/>
  <c r="Y631" i="30" s="1"/>
  <c r="Y632" i="30" s="1"/>
  <c r="Y633" i="30" s="1"/>
  <c r="Y634" i="30" s="1"/>
  <c r="Y635" i="30" s="1"/>
  <c r="A623" i="30"/>
  <c r="A624" i="30" s="1"/>
  <c r="A625" i="30" s="1"/>
  <c r="A626" i="30" s="1"/>
  <c r="A627" i="30" s="1"/>
  <c r="A628" i="30" s="1"/>
  <c r="A629" i="30" s="1"/>
  <c r="A630" i="30" s="1"/>
  <c r="A631" i="30" s="1"/>
  <c r="A632" i="30" s="1"/>
  <c r="A633" i="30" s="1"/>
  <c r="A634" i="30" s="1"/>
  <c r="A635" i="30" s="1"/>
  <c r="A636" i="30" s="1"/>
  <c r="A637" i="30" s="1"/>
  <c r="A638" i="30" s="1"/>
  <c r="A639" i="30" s="1"/>
  <c r="A640" i="30" s="1"/>
  <c r="A641" i="30" s="1"/>
  <c r="A642" i="30" s="1"/>
  <c r="A643" i="30" s="1"/>
  <c r="A644" i="30" s="1"/>
  <c r="A645" i="30" s="1"/>
  <c r="A646" i="30" s="1"/>
  <c r="A647" i="30" s="1"/>
  <c r="A648" i="30" s="1"/>
  <c r="A649" i="30" s="1"/>
  <c r="A650" i="30" s="1"/>
  <c r="A651" i="30" s="1"/>
  <c r="A652" i="30" s="1"/>
  <c r="A653" i="30" s="1"/>
  <c r="A654" i="30" s="1"/>
  <c r="A655" i="30" s="1"/>
  <c r="A656" i="30" s="1"/>
  <c r="A657" i="30" s="1"/>
  <c r="A658" i="30" s="1"/>
  <c r="A659" i="30" s="1"/>
  <c r="A660" i="30" s="1"/>
  <c r="A661" i="30" s="1"/>
  <c r="A662" i="30" s="1"/>
  <c r="A663" i="30" s="1"/>
  <c r="A664" i="30" s="1"/>
  <c r="A665" i="30" s="1"/>
  <c r="A666" i="30" s="1"/>
  <c r="A667" i="30" s="1"/>
  <c r="A668" i="30" s="1"/>
  <c r="A669" i="30" s="1"/>
  <c r="B623" i="30"/>
  <c r="B624" i="30" s="1"/>
  <c r="B625" i="30" s="1"/>
  <c r="B626" i="30" s="1"/>
  <c r="B627" i="30" s="1"/>
  <c r="B628" i="30" s="1"/>
  <c r="B629" i="30" s="1"/>
  <c r="B630" i="30" s="1"/>
  <c r="B631" i="30" s="1"/>
  <c r="B632" i="30" s="1"/>
  <c r="B633" i="30" s="1"/>
  <c r="B634" i="30" s="1"/>
  <c r="B635" i="30" s="1"/>
  <c r="B636" i="30" s="1"/>
  <c r="B637" i="30" s="1"/>
  <c r="B638" i="30" s="1"/>
  <c r="B639" i="30" s="1"/>
  <c r="B640" i="30" s="1"/>
  <c r="B641" i="30" s="1"/>
  <c r="B642" i="30" s="1"/>
  <c r="B643" i="30" s="1"/>
  <c r="B644" i="30" s="1"/>
  <c r="B645" i="30" s="1"/>
  <c r="B646" i="30" s="1"/>
  <c r="B647" i="30" s="1"/>
  <c r="B648" i="30" s="1"/>
  <c r="B649" i="30" s="1"/>
  <c r="B650" i="30" s="1"/>
  <c r="B651" i="30" s="1"/>
  <c r="B652" i="30" s="1"/>
  <c r="B653" i="30" s="1"/>
  <c r="B654" i="30" s="1"/>
  <c r="B655" i="30" s="1"/>
  <c r="B656" i="30" s="1"/>
  <c r="B657" i="30" s="1"/>
  <c r="B658" i="30" s="1"/>
  <c r="B659" i="30" s="1"/>
  <c r="B660" i="30" s="1"/>
  <c r="B661" i="30" s="1"/>
  <c r="B662" i="30" s="1"/>
  <c r="B663" i="30" s="1"/>
  <c r="B664" i="30" s="1"/>
  <c r="B665" i="30" s="1"/>
  <c r="B666" i="30" s="1"/>
  <c r="B667" i="30" s="1"/>
  <c r="B668" i="30" s="1"/>
  <c r="B669" i="30" s="1"/>
  <c r="C623" i="30"/>
  <c r="C624" i="30" s="1"/>
  <c r="C625" i="30" s="1"/>
  <c r="C626" i="30" s="1"/>
  <c r="C627" i="30" s="1"/>
  <c r="C628" i="30" s="1"/>
  <c r="C629" i="30" s="1"/>
  <c r="C630" i="30" s="1"/>
  <c r="C631" i="30" s="1"/>
  <c r="C632" i="30" s="1"/>
  <c r="C633" i="30" s="1"/>
  <c r="C634" i="30" s="1"/>
  <c r="C635" i="30" s="1"/>
  <c r="C636" i="30" s="1"/>
  <c r="C637" i="30" s="1"/>
  <c r="C638" i="30" s="1"/>
  <c r="C639" i="30" s="1"/>
  <c r="C640" i="30" s="1"/>
  <c r="C641" i="30" s="1"/>
  <c r="C642" i="30" s="1"/>
  <c r="C643" i="30" s="1"/>
  <c r="C644" i="30" s="1"/>
  <c r="C645" i="30" s="1"/>
  <c r="C646" i="30" s="1"/>
  <c r="C647" i="30" s="1"/>
  <c r="C648" i="30" s="1"/>
  <c r="C649" i="30" s="1"/>
  <c r="C650" i="30" s="1"/>
  <c r="C651" i="30" s="1"/>
  <c r="C652" i="30" s="1"/>
  <c r="C653" i="30" s="1"/>
  <c r="C654" i="30" s="1"/>
  <c r="C655" i="30" s="1"/>
  <c r="C656" i="30" s="1"/>
  <c r="C657" i="30" s="1"/>
  <c r="C658" i="30" s="1"/>
  <c r="C659" i="30" s="1"/>
  <c r="C660" i="30" s="1"/>
  <c r="C661" i="30" s="1"/>
  <c r="C662" i="30" s="1"/>
  <c r="C663" i="30" s="1"/>
  <c r="C664" i="30" s="1"/>
  <c r="C665" i="30" s="1"/>
  <c r="C666" i="30" s="1"/>
  <c r="C667" i="30" s="1"/>
  <c r="C668" i="30" s="1"/>
  <c r="C669" i="30" s="1"/>
  <c r="D623" i="30"/>
  <c r="D624" i="30" s="1"/>
  <c r="D625" i="30" s="1"/>
  <c r="D626" i="30" s="1"/>
  <c r="D627" i="30" s="1"/>
  <c r="D628" i="30" s="1"/>
  <c r="D629" i="30" s="1"/>
  <c r="D630" i="30" s="1"/>
  <c r="D631" i="30" s="1"/>
  <c r="D632" i="30" s="1"/>
  <c r="D633" i="30" s="1"/>
  <c r="D634" i="30" s="1"/>
  <c r="D635" i="30" s="1"/>
  <c r="D636" i="30" s="1"/>
  <c r="D637" i="30" s="1"/>
  <c r="D638" i="30" s="1"/>
  <c r="D639" i="30" s="1"/>
  <c r="D640" i="30" s="1"/>
  <c r="D641" i="30" s="1"/>
  <c r="D642" i="30" s="1"/>
  <c r="D643" i="30" s="1"/>
  <c r="D644" i="30" s="1"/>
  <c r="D645" i="30" s="1"/>
  <c r="D646" i="30" s="1"/>
  <c r="D647" i="30" s="1"/>
  <c r="D648" i="30" s="1"/>
  <c r="D649" i="30" s="1"/>
  <c r="D650" i="30" s="1"/>
  <c r="D651" i="30" s="1"/>
  <c r="D652" i="30" s="1"/>
  <c r="D653" i="30" s="1"/>
  <c r="D654" i="30" s="1"/>
  <c r="D655" i="30" s="1"/>
  <c r="D656" i="30" s="1"/>
  <c r="D657" i="30" s="1"/>
  <c r="D658" i="30" s="1"/>
  <c r="D659" i="30" s="1"/>
  <c r="D660" i="30" s="1"/>
  <c r="D661" i="30" s="1"/>
  <c r="D662" i="30" s="1"/>
  <c r="D663" i="30" s="1"/>
  <c r="D664" i="30" s="1"/>
  <c r="D665" i="30" s="1"/>
  <c r="D666" i="30" s="1"/>
  <c r="D667" i="30" s="1"/>
  <c r="D668" i="30" s="1"/>
  <c r="D669" i="30" s="1"/>
  <c r="E623" i="30"/>
  <c r="E624" i="30" s="1"/>
  <c r="E625" i="30" s="1"/>
  <c r="E626" i="30" s="1"/>
  <c r="E627" i="30" s="1"/>
  <c r="E628" i="30" s="1"/>
  <c r="E629" i="30" s="1"/>
  <c r="E630" i="30" s="1"/>
  <c r="E631" i="30" s="1"/>
  <c r="E632" i="30" s="1"/>
  <c r="E633" i="30" s="1"/>
  <c r="E634" i="30" s="1"/>
  <c r="E635" i="30" s="1"/>
  <c r="E636" i="30" s="1"/>
  <c r="E637" i="30" s="1"/>
  <c r="E638" i="30" s="1"/>
  <c r="E639" i="30" s="1"/>
  <c r="E640" i="30" s="1"/>
  <c r="E641" i="30" s="1"/>
  <c r="E642" i="30" s="1"/>
  <c r="E643" i="30" s="1"/>
  <c r="E644" i="30" s="1"/>
  <c r="E645" i="30" s="1"/>
  <c r="E646" i="30" s="1"/>
  <c r="E647" i="30" s="1"/>
  <c r="E648" i="30" s="1"/>
  <c r="E649" i="30" s="1"/>
  <c r="E650" i="30" s="1"/>
  <c r="E651" i="30" s="1"/>
  <c r="E652" i="30" s="1"/>
  <c r="E653" i="30" s="1"/>
  <c r="E654" i="30" s="1"/>
  <c r="E655" i="30" s="1"/>
  <c r="E656" i="30" s="1"/>
  <c r="E657" i="30" s="1"/>
  <c r="E658" i="30" s="1"/>
  <c r="E659" i="30" s="1"/>
  <c r="E660" i="30" s="1"/>
  <c r="E661" i="30" s="1"/>
  <c r="E662" i="30" s="1"/>
  <c r="E663" i="30" s="1"/>
  <c r="E664" i="30" s="1"/>
  <c r="E665" i="30" s="1"/>
  <c r="E666" i="30" s="1"/>
  <c r="E667" i="30" s="1"/>
  <c r="E668" i="30" s="1"/>
  <c r="E669" i="30" s="1"/>
  <c r="F623" i="30"/>
  <c r="F624" i="30" s="1"/>
  <c r="F625" i="30" s="1"/>
  <c r="F626" i="30" s="1"/>
  <c r="F627" i="30" s="1"/>
  <c r="F628" i="30" s="1"/>
  <c r="F629" i="30" s="1"/>
  <c r="F630" i="30" s="1"/>
  <c r="F631" i="30" s="1"/>
  <c r="F632" i="30" s="1"/>
  <c r="F633" i="30" s="1"/>
  <c r="F634" i="30" s="1"/>
  <c r="F635" i="30" s="1"/>
  <c r="F636" i="30" s="1"/>
  <c r="F637" i="30" s="1"/>
  <c r="F638" i="30" s="1"/>
  <c r="F639" i="30" s="1"/>
  <c r="F640" i="30" s="1"/>
  <c r="F641" i="30" s="1"/>
  <c r="F642" i="30" s="1"/>
  <c r="F643" i="30" s="1"/>
  <c r="F644" i="30" s="1"/>
  <c r="F645" i="30" s="1"/>
  <c r="F646" i="30" s="1"/>
  <c r="F647" i="30" s="1"/>
  <c r="F648" i="30" s="1"/>
  <c r="F649" i="30" s="1"/>
  <c r="F650" i="30" s="1"/>
  <c r="F651" i="30" s="1"/>
  <c r="F652" i="30" s="1"/>
  <c r="F653" i="30" s="1"/>
  <c r="F654" i="30" s="1"/>
  <c r="F655" i="30" s="1"/>
  <c r="F656" i="30" s="1"/>
  <c r="F657" i="30" s="1"/>
  <c r="F658" i="30" s="1"/>
  <c r="F659" i="30" s="1"/>
  <c r="F660" i="30" s="1"/>
  <c r="F661" i="30" s="1"/>
  <c r="F662" i="30" s="1"/>
  <c r="F663" i="30" s="1"/>
  <c r="F664" i="30" s="1"/>
  <c r="F665" i="30" s="1"/>
  <c r="F666" i="30" s="1"/>
  <c r="F667" i="30" s="1"/>
  <c r="F668" i="30" s="1"/>
  <c r="F669" i="30" s="1"/>
  <c r="G623" i="30"/>
  <c r="G624" i="30" s="1"/>
  <c r="G625" i="30" s="1"/>
  <c r="G626" i="30" s="1"/>
  <c r="G627" i="30" s="1"/>
  <c r="G628" i="30" s="1"/>
  <c r="G629" i="30" s="1"/>
  <c r="G630" i="30" s="1"/>
  <c r="G631" i="30" s="1"/>
  <c r="G632" i="30" s="1"/>
  <c r="G633" i="30" s="1"/>
  <c r="G634" i="30" s="1"/>
  <c r="G635" i="30" s="1"/>
  <c r="G636" i="30" s="1"/>
  <c r="G637" i="30" s="1"/>
  <c r="G638" i="30" s="1"/>
  <c r="G639" i="30" s="1"/>
  <c r="G640" i="30" s="1"/>
  <c r="G641" i="30" s="1"/>
  <c r="G642" i="30" s="1"/>
  <c r="G643" i="30" s="1"/>
  <c r="G644" i="30" s="1"/>
  <c r="G645" i="30" s="1"/>
  <c r="G646" i="30" s="1"/>
  <c r="G647" i="30" s="1"/>
  <c r="G648" i="30" s="1"/>
  <c r="G649" i="30" s="1"/>
  <c r="G650" i="30" s="1"/>
  <c r="G651" i="30" s="1"/>
  <c r="G652" i="30" s="1"/>
  <c r="G653" i="30" s="1"/>
  <c r="G654" i="30" s="1"/>
  <c r="G655" i="30" s="1"/>
  <c r="G656" i="30" s="1"/>
  <c r="G657" i="30" s="1"/>
  <c r="G658" i="30" s="1"/>
  <c r="G659" i="30" s="1"/>
  <c r="G660" i="30" s="1"/>
  <c r="G661" i="30" s="1"/>
  <c r="G662" i="30" s="1"/>
  <c r="G663" i="30" s="1"/>
  <c r="G664" i="30" s="1"/>
  <c r="G665" i="30" s="1"/>
  <c r="G666" i="30" s="1"/>
  <c r="G667" i="30" s="1"/>
  <c r="G668" i="30" s="1"/>
  <c r="G669" i="30" s="1"/>
  <c r="H623" i="30"/>
  <c r="H624" i="30" s="1"/>
  <c r="H625" i="30" s="1"/>
  <c r="H626" i="30" s="1"/>
  <c r="H627" i="30" s="1"/>
  <c r="H628" i="30" s="1"/>
  <c r="H629" i="30" s="1"/>
  <c r="H630" i="30" s="1"/>
  <c r="H631" i="30" s="1"/>
  <c r="H632" i="30" s="1"/>
  <c r="H633" i="30" s="1"/>
  <c r="H634" i="30" s="1"/>
  <c r="H635" i="30" s="1"/>
  <c r="H636" i="30" s="1"/>
  <c r="H637" i="30" s="1"/>
  <c r="H638" i="30" s="1"/>
  <c r="H639" i="30" s="1"/>
  <c r="H640" i="30" s="1"/>
  <c r="H641" i="30" s="1"/>
  <c r="H642" i="30" s="1"/>
  <c r="H643" i="30" s="1"/>
  <c r="H644" i="30" s="1"/>
  <c r="H645" i="30" s="1"/>
  <c r="H646" i="30" s="1"/>
  <c r="H647" i="30" s="1"/>
  <c r="H648" i="30" s="1"/>
  <c r="H649" i="30" s="1"/>
  <c r="H650" i="30" s="1"/>
  <c r="H651" i="30" s="1"/>
  <c r="H652" i="30" s="1"/>
  <c r="H653" i="30" s="1"/>
  <c r="H654" i="30" s="1"/>
  <c r="H655" i="30" s="1"/>
  <c r="H656" i="30" s="1"/>
  <c r="H657" i="30" s="1"/>
  <c r="H658" i="30" s="1"/>
  <c r="H659" i="30" s="1"/>
  <c r="H660" i="30" s="1"/>
  <c r="H661" i="30" s="1"/>
  <c r="H662" i="30" s="1"/>
  <c r="H663" i="30" s="1"/>
  <c r="H664" i="30" s="1"/>
  <c r="H665" i="30" s="1"/>
  <c r="H666" i="30" s="1"/>
  <c r="H667" i="30" s="1"/>
  <c r="H668" i="30" s="1"/>
  <c r="H669" i="30" s="1"/>
  <c r="I623" i="30"/>
  <c r="I624" i="30" s="1"/>
  <c r="I625" i="30" s="1"/>
  <c r="I626" i="30" s="1"/>
  <c r="I627" i="30" s="1"/>
  <c r="I628" i="30" s="1"/>
  <c r="I629" i="30" s="1"/>
  <c r="I630" i="30" s="1"/>
  <c r="I631" i="30" s="1"/>
  <c r="I632" i="30" s="1"/>
  <c r="I633" i="30" s="1"/>
  <c r="I634" i="30" s="1"/>
  <c r="I635" i="30" s="1"/>
  <c r="I636" i="30" s="1"/>
  <c r="I637" i="30" s="1"/>
  <c r="I638" i="30" s="1"/>
  <c r="I639" i="30" s="1"/>
  <c r="I640" i="30" s="1"/>
  <c r="I641" i="30" s="1"/>
  <c r="I642" i="30" s="1"/>
  <c r="I643" i="30" s="1"/>
  <c r="I644" i="30" s="1"/>
  <c r="I645" i="30" s="1"/>
  <c r="I646" i="30" s="1"/>
  <c r="I647" i="30" s="1"/>
  <c r="I648" i="30" s="1"/>
  <c r="I649" i="30" s="1"/>
  <c r="I650" i="30" s="1"/>
  <c r="I651" i="30" s="1"/>
  <c r="I652" i="30" s="1"/>
  <c r="I653" i="30" s="1"/>
  <c r="I654" i="30" s="1"/>
  <c r="I655" i="30" s="1"/>
  <c r="I656" i="30" s="1"/>
  <c r="I657" i="30" s="1"/>
  <c r="I658" i="30" s="1"/>
  <c r="I659" i="30" s="1"/>
  <c r="I660" i="30" s="1"/>
  <c r="I661" i="30" s="1"/>
  <c r="I662" i="30" s="1"/>
  <c r="I663" i="30" s="1"/>
  <c r="I664" i="30" s="1"/>
  <c r="I665" i="30" s="1"/>
  <c r="I666" i="30" s="1"/>
  <c r="I667" i="30" s="1"/>
  <c r="I668" i="30" s="1"/>
  <c r="I669" i="30" s="1"/>
  <c r="J623" i="30"/>
  <c r="J624" i="30" s="1"/>
  <c r="J625" i="30" s="1"/>
  <c r="J626" i="30" s="1"/>
  <c r="J627" i="30" s="1"/>
  <c r="J628" i="30" s="1"/>
  <c r="J629" i="30" s="1"/>
  <c r="J630" i="30" s="1"/>
  <c r="J631" i="30" s="1"/>
  <c r="J632" i="30" s="1"/>
  <c r="J633" i="30" s="1"/>
  <c r="J634" i="30" s="1"/>
  <c r="J635" i="30" s="1"/>
  <c r="J636" i="30" s="1"/>
  <c r="J637" i="30" s="1"/>
  <c r="J638" i="30" s="1"/>
  <c r="J639" i="30" s="1"/>
  <c r="J640" i="30" s="1"/>
  <c r="J641" i="30" s="1"/>
  <c r="J642" i="30" s="1"/>
  <c r="J643" i="30" s="1"/>
  <c r="J644" i="30" s="1"/>
  <c r="J645" i="30" s="1"/>
  <c r="J646" i="30" s="1"/>
  <c r="J647" i="30" s="1"/>
  <c r="J648" i="30" s="1"/>
  <c r="J649" i="30" s="1"/>
  <c r="J650" i="30" s="1"/>
  <c r="J651" i="30" s="1"/>
  <c r="J652" i="30" s="1"/>
  <c r="J653" i="30" s="1"/>
  <c r="J654" i="30" s="1"/>
  <c r="J655" i="30" s="1"/>
  <c r="J656" i="30" s="1"/>
  <c r="J657" i="30" s="1"/>
  <c r="J658" i="30" s="1"/>
  <c r="J659" i="30" s="1"/>
  <c r="J660" i="30" s="1"/>
  <c r="J661" i="30" s="1"/>
  <c r="J662" i="30" s="1"/>
  <c r="J663" i="30" s="1"/>
  <c r="J664" i="30" s="1"/>
  <c r="J665" i="30" s="1"/>
  <c r="J666" i="30" s="1"/>
  <c r="J667" i="30" s="1"/>
  <c r="J668" i="30" s="1"/>
  <c r="J669" i="30" s="1"/>
  <c r="K623" i="30"/>
  <c r="K624" i="30" s="1"/>
  <c r="K625" i="30" s="1"/>
  <c r="K626" i="30" s="1"/>
  <c r="K627" i="30" s="1"/>
  <c r="K628" i="30" s="1"/>
  <c r="K629" i="30" s="1"/>
  <c r="K630" i="30" s="1"/>
  <c r="K631" i="30" s="1"/>
  <c r="K632" i="30" s="1"/>
  <c r="K633" i="30" s="1"/>
  <c r="K634" i="30" s="1"/>
  <c r="K635" i="30" s="1"/>
  <c r="K636" i="30" s="1"/>
  <c r="K637" i="30" s="1"/>
  <c r="K638" i="30" s="1"/>
  <c r="K639" i="30" s="1"/>
  <c r="K640" i="30" s="1"/>
  <c r="K641" i="30" s="1"/>
  <c r="K642" i="30" s="1"/>
  <c r="K643" i="30" s="1"/>
  <c r="K644" i="30" s="1"/>
  <c r="K645" i="30" s="1"/>
  <c r="K646" i="30" s="1"/>
  <c r="K647" i="30" s="1"/>
  <c r="K648" i="30" s="1"/>
  <c r="K649" i="30" s="1"/>
  <c r="K650" i="30" s="1"/>
  <c r="K651" i="30" s="1"/>
  <c r="K652" i="30" s="1"/>
  <c r="K653" i="30" s="1"/>
  <c r="K654" i="30" s="1"/>
  <c r="K655" i="30" s="1"/>
  <c r="K656" i="30" s="1"/>
  <c r="K657" i="30" s="1"/>
  <c r="K658" i="30" s="1"/>
  <c r="K659" i="30" s="1"/>
  <c r="K660" i="30" s="1"/>
  <c r="K661" i="30" s="1"/>
  <c r="K662" i="30" s="1"/>
  <c r="K663" i="30" s="1"/>
  <c r="K664" i="30" s="1"/>
  <c r="K665" i="30" s="1"/>
  <c r="K666" i="30" s="1"/>
  <c r="K667" i="30" s="1"/>
  <c r="K668" i="30" s="1"/>
  <c r="K669" i="30" s="1"/>
  <c r="L623" i="30"/>
  <c r="L624" i="30" s="1"/>
  <c r="L625" i="30" s="1"/>
  <c r="L626" i="30" s="1"/>
  <c r="L627" i="30" s="1"/>
  <c r="L628" i="30" s="1"/>
  <c r="L629" i="30" s="1"/>
  <c r="L630" i="30" s="1"/>
  <c r="L631" i="30" s="1"/>
  <c r="L632" i="30" s="1"/>
  <c r="L633" i="30" s="1"/>
  <c r="L634" i="30" s="1"/>
  <c r="L635" i="30" s="1"/>
  <c r="L636" i="30" s="1"/>
  <c r="L637" i="30" s="1"/>
  <c r="L638" i="30" s="1"/>
  <c r="L639" i="30" s="1"/>
  <c r="L640" i="30" s="1"/>
  <c r="L641" i="30" s="1"/>
  <c r="L642" i="30" s="1"/>
  <c r="L643" i="30" s="1"/>
  <c r="L644" i="30" s="1"/>
  <c r="L645" i="30" s="1"/>
  <c r="L646" i="30" s="1"/>
  <c r="L647" i="30" s="1"/>
  <c r="L648" i="30" s="1"/>
  <c r="L649" i="30" s="1"/>
  <c r="L650" i="30" s="1"/>
  <c r="L651" i="30" s="1"/>
  <c r="L652" i="30" s="1"/>
  <c r="L653" i="30" s="1"/>
  <c r="L654" i="30" s="1"/>
  <c r="L655" i="30" s="1"/>
  <c r="L656" i="30" s="1"/>
  <c r="L657" i="30" s="1"/>
  <c r="L658" i="30" s="1"/>
  <c r="L659" i="30" s="1"/>
  <c r="L660" i="30" s="1"/>
  <c r="L661" i="30" s="1"/>
  <c r="L662" i="30" s="1"/>
  <c r="L663" i="30" s="1"/>
  <c r="L664" i="30" s="1"/>
  <c r="L665" i="30" s="1"/>
  <c r="L666" i="30" s="1"/>
  <c r="L667" i="30" s="1"/>
  <c r="L668" i="30" s="1"/>
  <c r="L669" i="30" s="1"/>
  <c r="M623" i="30"/>
  <c r="M624" i="30" s="1"/>
  <c r="M625" i="30" s="1"/>
  <c r="M626" i="30" s="1"/>
  <c r="M627" i="30" s="1"/>
  <c r="M628" i="30" s="1"/>
  <c r="M629" i="30" s="1"/>
  <c r="M630" i="30" s="1"/>
  <c r="M631" i="30" s="1"/>
  <c r="M632" i="30" s="1"/>
  <c r="M633" i="30" s="1"/>
  <c r="M634" i="30" s="1"/>
  <c r="M635" i="30" s="1"/>
  <c r="M636" i="30" s="1"/>
  <c r="M637" i="30" s="1"/>
  <c r="M638" i="30" s="1"/>
  <c r="M639" i="30" s="1"/>
  <c r="M640" i="30" s="1"/>
  <c r="M641" i="30" s="1"/>
  <c r="M642" i="30" s="1"/>
  <c r="M643" i="30" s="1"/>
  <c r="M644" i="30" s="1"/>
  <c r="M645" i="30" s="1"/>
  <c r="M646" i="30" s="1"/>
  <c r="M647" i="30" s="1"/>
  <c r="M648" i="30" s="1"/>
  <c r="M649" i="30" s="1"/>
  <c r="M650" i="30" s="1"/>
  <c r="M651" i="30" s="1"/>
  <c r="M652" i="30" s="1"/>
  <c r="M653" i="30" s="1"/>
  <c r="M654" i="30" s="1"/>
  <c r="M655" i="30" s="1"/>
  <c r="M656" i="30" s="1"/>
  <c r="M657" i="30" s="1"/>
  <c r="M658" i="30" s="1"/>
  <c r="M659" i="30" s="1"/>
  <c r="M660" i="30" s="1"/>
  <c r="M661" i="30" s="1"/>
  <c r="M662" i="30" s="1"/>
  <c r="M663" i="30" s="1"/>
  <c r="M664" i="30" s="1"/>
  <c r="M665" i="30" s="1"/>
  <c r="M666" i="30" s="1"/>
  <c r="M667" i="30" s="1"/>
  <c r="M668" i="30" s="1"/>
  <c r="M669" i="30" s="1"/>
  <c r="N623" i="30"/>
  <c r="N624" i="30" s="1"/>
  <c r="N625" i="30" s="1"/>
  <c r="N626" i="30" s="1"/>
  <c r="N627" i="30" s="1"/>
  <c r="N628" i="30" s="1"/>
  <c r="N629" i="30" s="1"/>
  <c r="N630" i="30" s="1"/>
  <c r="N631" i="30" s="1"/>
  <c r="N632" i="30" s="1"/>
  <c r="N633" i="30" s="1"/>
  <c r="N634" i="30" s="1"/>
  <c r="N635" i="30" s="1"/>
  <c r="N636" i="30" s="1"/>
  <c r="N637" i="30" s="1"/>
  <c r="N638" i="30" s="1"/>
  <c r="N639" i="30" s="1"/>
  <c r="N640" i="30" s="1"/>
  <c r="N641" i="30" s="1"/>
  <c r="N642" i="30" s="1"/>
  <c r="N643" i="30" s="1"/>
  <c r="N644" i="30" s="1"/>
  <c r="N645" i="30" s="1"/>
  <c r="N646" i="30" s="1"/>
  <c r="N647" i="30" s="1"/>
  <c r="N648" i="30" s="1"/>
  <c r="N649" i="30" s="1"/>
  <c r="N650" i="30" s="1"/>
  <c r="N651" i="30" s="1"/>
  <c r="N652" i="30" s="1"/>
  <c r="N653" i="30" s="1"/>
  <c r="N654" i="30" s="1"/>
  <c r="N655" i="30" s="1"/>
  <c r="N656" i="30" s="1"/>
  <c r="N657" i="30" s="1"/>
  <c r="N658" i="30" s="1"/>
  <c r="N659" i="30" s="1"/>
  <c r="N660" i="30" s="1"/>
  <c r="N661" i="30" s="1"/>
  <c r="N662" i="30" s="1"/>
  <c r="N663" i="30" s="1"/>
  <c r="N664" i="30" s="1"/>
  <c r="N665" i="30" s="1"/>
  <c r="N666" i="30" s="1"/>
  <c r="N667" i="30" s="1"/>
  <c r="N668" i="30" s="1"/>
  <c r="N669" i="30" s="1"/>
  <c r="O623" i="30"/>
  <c r="O624" i="30" s="1"/>
  <c r="O625" i="30" s="1"/>
  <c r="O626" i="30" s="1"/>
  <c r="O627" i="30" s="1"/>
  <c r="O628" i="30" s="1"/>
  <c r="Y549" i="30"/>
  <c r="Y550" i="30" s="1"/>
  <c r="Y551" i="30" s="1"/>
  <c r="Y552" i="30" s="1"/>
  <c r="Y553" i="30" s="1"/>
  <c r="Y554" i="30" s="1"/>
  <c r="Y555" i="30" s="1"/>
  <c r="Y556" i="30" s="1"/>
  <c r="Y557" i="30" s="1"/>
  <c r="Y558" i="30" s="1"/>
  <c r="Y559" i="30" s="1"/>
  <c r="Y560" i="30" s="1"/>
  <c r="Y561" i="30" s="1"/>
  <c r="Y562" i="30" s="1"/>
  <c r="Y563" i="30" s="1"/>
  <c r="Y564" i="30" s="1"/>
  <c r="Y565" i="30" s="1"/>
  <c r="Y566" i="30" s="1"/>
  <c r="Y567" i="30" s="1"/>
  <c r="Y568" i="30" s="1"/>
  <c r="X567" i="30"/>
  <c r="X561" i="30"/>
  <c r="X562" i="30" s="1"/>
  <c r="X563" i="30" s="1"/>
  <c r="O563" i="30"/>
  <c r="O564" i="30" s="1"/>
  <c r="O565" i="30" s="1"/>
  <c r="S563" i="30"/>
  <c r="S564" i="30" s="1"/>
  <c r="S565" i="30" s="1"/>
  <c r="V563" i="30"/>
  <c r="V564" i="30" s="1"/>
  <c r="V565" i="30" s="1"/>
  <c r="V566" i="30" s="1"/>
  <c r="V567" i="30" s="1"/>
  <c r="V568" i="30" s="1"/>
  <c r="O567" i="30"/>
  <c r="O568" i="30" s="1"/>
  <c r="S567" i="30"/>
  <c r="S568" i="30" s="1"/>
  <c r="X555" i="30"/>
  <c r="X556" i="30" s="1"/>
  <c r="X557" i="30" s="1"/>
  <c r="O557" i="30"/>
  <c r="O558" i="30" s="1"/>
  <c r="O559" i="30" s="1"/>
  <c r="S557" i="30"/>
  <c r="S558" i="30" s="1"/>
  <c r="S559" i="30" s="1"/>
  <c r="V557" i="30"/>
  <c r="V558" i="30" s="1"/>
  <c r="V559" i="30" s="1"/>
  <c r="V560" i="30" s="1"/>
  <c r="V561" i="30" s="1"/>
  <c r="O561" i="30"/>
  <c r="S561" i="30"/>
  <c r="X553" i="30"/>
  <c r="O552" i="30"/>
  <c r="O553" i="30" s="1"/>
  <c r="S552" i="30"/>
  <c r="S553" i="30" s="1"/>
  <c r="V552" i="30"/>
  <c r="V553" i="30" s="1"/>
  <c r="V554" i="30" s="1"/>
  <c r="V555" i="30" s="1"/>
  <c r="O555" i="30"/>
  <c r="S555" i="30"/>
  <c r="O549" i="30"/>
  <c r="S549" i="30"/>
  <c r="V549" i="30"/>
  <c r="V550" i="30" s="1"/>
  <c r="Y528" i="30"/>
  <c r="Y529" i="30" s="1"/>
  <c r="Y530" i="30" s="1"/>
  <c r="Y531" i="30" s="1"/>
  <c r="Y532" i="30" s="1"/>
  <c r="Y533" i="30" s="1"/>
  <c r="Y534" i="30" s="1"/>
  <c r="Y535" i="30" s="1"/>
  <c r="Y536" i="30" s="1"/>
  <c r="Y537" i="30" s="1"/>
  <c r="Y538" i="30" s="1"/>
  <c r="Y539" i="30" s="1"/>
  <c r="Y540" i="30" s="1"/>
  <c r="Y541" i="30" s="1"/>
  <c r="Y542" i="30" s="1"/>
  <c r="Y543" i="30" s="1"/>
  <c r="Y544" i="30" s="1"/>
  <c r="Y545" i="30" s="1"/>
  <c r="Y546" i="30" s="1"/>
  <c r="Y547" i="30" s="1"/>
  <c r="X546" i="30"/>
  <c r="O547" i="30"/>
  <c r="S547" i="30"/>
  <c r="X540" i="30"/>
  <c r="X541" i="30" s="1"/>
  <c r="X542" i="30" s="1"/>
  <c r="V542" i="30"/>
  <c r="V543" i="30" s="1"/>
  <c r="V544" i="30" s="1"/>
  <c r="V545" i="30" s="1"/>
  <c r="V546" i="30" s="1"/>
  <c r="V547" i="30" s="1"/>
  <c r="O542" i="30"/>
  <c r="O543" i="30" s="1"/>
  <c r="O544" i="30" s="1"/>
  <c r="S542" i="30"/>
  <c r="S543" i="30" s="1"/>
  <c r="S544" i="30" s="1"/>
  <c r="O540" i="30"/>
  <c r="S540" i="30"/>
  <c r="X534" i="30"/>
  <c r="X535" i="30" s="1"/>
  <c r="X536" i="30" s="1"/>
  <c r="V536" i="30"/>
  <c r="V537" i="30" s="1"/>
  <c r="V538" i="30" s="1"/>
  <c r="V539" i="30" s="1"/>
  <c r="V540" i="30" s="1"/>
  <c r="O536" i="30"/>
  <c r="O537" i="30" s="1"/>
  <c r="O538" i="30" s="1"/>
  <c r="S536" i="30"/>
  <c r="S537" i="30" s="1"/>
  <c r="S538" i="30" s="1"/>
  <c r="O534" i="30"/>
  <c r="S534" i="30"/>
  <c r="X532" i="30"/>
  <c r="V531" i="30"/>
  <c r="V532" i="30" s="1"/>
  <c r="V533" i="30" s="1"/>
  <c r="V534" i="30" s="1"/>
  <c r="O531" i="30"/>
  <c r="O532" i="30" s="1"/>
  <c r="S531" i="30"/>
  <c r="S532" i="30" s="1"/>
  <c r="T528" i="30"/>
  <c r="T529" i="30" s="1"/>
  <c r="T530" i="30" s="1"/>
  <c r="T531" i="30" s="1"/>
  <c r="T532" i="30" s="1"/>
  <c r="T533" i="30" s="1"/>
  <c r="T534" i="30" s="1"/>
  <c r="T535" i="30" s="1"/>
  <c r="T536" i="30" s="1"/>
  <c r="T537" i="30" s="1"/>
  <c r="T538" i="30" s="1"/>
  <c r="T539" i="30" s="1"/>
  <c r="T540" i="30" s="1"/>
  <c r="T541" i="30" s="1"/>
  <c r="T542" i="30" s="1"/>
  <c r="T543" i="30" s="1"/>
  <c r="T544" i="30" s="1"/>
  <c r="T545" i="30" s="1"/>
  <c r="T546" i="30" s="1"/>
  <c r="T547" i="30" s="1"/>
  <c r="T548" i="30" s="1"/>
  <c r="T549" i="30" s="1"/>
  <c r="T550" i="30" s="1"/>
  <c r="T551" i="30" s="1"/>
  <c r="T552" i="30" s="1"/>
  <c r="T553" i="30" s="1"/>
  <c r="T554" i="30" s="1"/>
  <c r="T555" i="30" s="1"/>
  <c r="T556" i="30" s="1"/>
  <c r="T557" i="30" s="1"/>
  <c r="T558" i="30" s="1"/>
  <c r="T559" i="30" s="1"/>
  <c r="T560" i="30" s="1"/>
  <c r="T561" i="30" s="1"/>
  <c r="T562" i="30" s="1"/>
  <c r="T563" i="30" s="1"/>
  <c r="T564" i="30" s="1"/>
  <c r="T565" i="30" s="1"/>
  <c r="T566" i="30" s="1"/>
  <c r="T567" i="30" s="1"/>
  <c r="T568" i="30" s="1"/>
  <c r="V528" i="30"/>
  <c r="V529" i="30" s="1"/>
  <c r="O528" i="30"/>
  <c r="S528" i="30"/>
  <c r="U451" i="30"/>
  <c r="U452" i="30" s="1"/>
  <c r="U453" i="30" s="1"/>
  <c r="U454" i="30" s="1"/>
  <c r="U455" i="30" s="1"/>
  <c r="U456" i="30" s="1"/>
  <c r="U457" i="30" s="1"/>
  <c r="U458" i="30" s="1"/>
  <c r="U459" i="30" s="1"/>
  <c r="U460" i="30" s="1"/>
  <c r="U461" i="30" s="1"/>
  <c r="U462" i="30" s="1"/>
  <c r="U463" i="30" s="1"/>
  <c r="U464" i="30" s="1"/>
  <c r="U465" i="30" s="1"/>
  <c r="U466" i="30" s="1"/>
  <c r="U467" i="30" s="1"/>
  <c r="U468" i="30" s="1"/>
  <c r="U469" i="30" s="1"/>
  <c r="U470" i="30" s="1"/>
  <c r="U471" i="30" s="1"/>
  <c r="U472" i="30" s="1"/>
  <c r="U473" i="30" s="1"/>
  <c r="U474" i="30" s="1"/>
  <c r="U475" i="30" s="1"/>
  <c r="U476" i="30" s="1"/>
  <c r="U477" i="30" s="1"/>
  <c r="U478" i="30" s="1"/>
  <c r="U479" i="30" s="1"/>
  <c r="U480" i="30" s="1"/>
  <c r="U481" i="30" s="1"/>
  <c r="U482" i="30" s="1"/>
  <c r="U483" i="30" s="1"/>
  <c r="U484" i="30" s="1"/>
  <c r="U485" i="30" s="1"/>
  <c r="U486" i="30" s="1"/>
  <c r="U487" i="30" s="1"/>
  <c r="U488" i="30" s="1"/>
  <c r="U489" i="30" s="1"/>
  <c r="U490" i="30" s="1"/>
  <c r="U491" i="30" s="1"/>
  <c r="U492" i="30" s="1"/>
  <c r="U493" i="30" s="1"/>
  <c r="U494" i="30" s="1"/>
  <c r="U495" i="30" s="1"/>
  <c r="U496" i="30" s="1"/>
  <c r="U497" i="30" s="1"/>
  <c r="U498" i="30" s="1"/>
  <c r="U499" i="30" s="1"/>
  <c r="U500" i="30" s="1"/>
  <c r="U501" i="30" s="1"/>
  <c r="U502" i="30" s="1"/>
  <c r="U503" i="30" s="1"/>
  <c r="U504" i="30" s="1"/>
  <c r="U505" i="30" s="1"/>
  <c r="U506" i="30" s="1"/>
  <c r="U507" i="30" s="1"/>
  <c r="U508" i="30" s="1"/>
  <c r="U509" i="30" s="1"/>
  <c r="U510" i="30" s="1"/>
  <c r="U511" i="30" s="1"/>
  <c r="U512" i="30" s="1"/>
  <c r="U513" i="30" s="1"/>
  <c r="U514" i="30" s="1"/>
  <c r="U515" i="30" s="1"/>
  <c r="U516" i="30" s="1"/>
  <c r="U517" i="30" s="1"/>
  <c r="U518" i="30" s="1"/>
  <c r="U519" i="30" s="1"/>
  <c r="U520" i="30" s="1"/>
  <c r="U521" i="30" s="1"/>
  <c r="U522" i="30" s="1"/>
  <c r="U523" i="30" s="1"/>
  <c r="U524" i="30" s="1"/>
  <c r="U525" i="30" s="1"/>
  <c r="U526" i="30" s="1"/>
  <c r="U527" i="30" s="1"/>
  <c r="U528" i="30" s="1"/>
  <c r="U529" i="30" s="1"/>
  <c r="U530" i="30" s="1"/>
  <c r="U531" i="30" s="1"/>
  <c r="U532" i="30" s="1"/>
  <c r="U533" i="30" s="1"/>
  <c r="U534" i="30" s="1"/>
  <c r="U535" i="30" s="1"/>
  <c r="U536" i="30" s="1"/>
  <c r="U537" i="30" s="1"/>
  <c r="U538" i="30" s="1"/>
  <c r="U539" i="30" s="1"/>
  <c r="U540" i="30" s="1"/>
  <c r="U541" i="30" s="1"/>
  <c r="U542" i="30" s="1"/>
  <c r="U543" i="30" s="1"/>
  <c r="U544" i="30" s="1"/>
  <c r="U545" i="30" s="1"/>
  <c r="U546" i="30" s="1"/>
  <c r="U547" i="30" s="1"/>
  <c r="U548" i="30" s="1"/>
  <c r="U549" i="30" s="1"/>
  <c r="U550" i="30" s="1"/>
  <c r="U551" i="30" s="1"/>
  <c r="U552" i="30" s="1"/>
  <c r="U553" i="30" s="1"/>
  <c r="U554" i="30" s="1"/>
  <c r="U555" i="30" s="1"/>
  <c r="U556" i="30" s="1"/>
  <c r="U557" i="30" s="1"/>
  <c r="U558" i="30" s="1"/>
  <c r="U559" i="30" s="1"/>
  <c r="U560" i="30" s="1"/>
  <c r="U561" i="30" s="1"/>
  <c r="U562" i="30" s="1"/>
  <c r="U563" i="30" s="1"/>
  <c r="U564" i="30" s="1"/>
  <c r="U565" i="30" s="1"/>
  <c r="U566" i="30" s="1"/>
  <c r="U567" i="30" s="1"/>
  <c r="U568" i="30" s="1"/>
  <c r="Y451" i="30"/>
  <c r="Y452" i="30" s="1"/>
  <c r="Y453" i="30" s="1"/>
  <c r="Y454" i="30" s="1"/>
  <c r="Y455" i="30" s="1"/>
  <c r="Y456" i="30" s="1"/>
  <c r="Y457" i="30" s="1"/>
  <c r="Y458" i="30" s="1"/>
  <c r="Y459" i="30" s="1"/>
  <c r="Y460" i="30" s="1"/>
  <c r="Y461" i="30" s="1"/>
  <c r="Y462" i="30" s="1"/>
  <c r="Y463" i="30" s="1"/>
  <c r="Y464" i="30" s="1"/>
  <c r="Y465" i="30" s="1"/>
  <c r="Y466" i="30" s="1"/>
  <c r="Y467" i="30" s="1"/>
  <c r="Y468" i="30" s="1"/>
  <c r="Y469" i="30" s="1"/>
  <c r="Y470" i="30" s="1"/>
  <c r="Y471" i="30" s="1"/>
  <c r="Y472" i="30" s="1"/>
  <c r="Y473" i="30" s="1"/>
  <c r="Y474" i="30" s="1"/>
  <c r="Y475" i="30" s="1"/>
  <c r="Y476" i="30" s="1"/>
  <c r="Y477" i="30" s="1"/>
  <c r="Y478" i="30" s="1"/>
  <c r="Y479" i="30" s="1"/>
  <c r="Y480" i="30" s="1"/>
  <c r="Y481" i="30" s="1"/>
  <c r="Y482" i="30" s="1"/>
  <c r="Y483" i="30" s="1"/>
  <c r="Y484" i="30" s="1"/>
  <c r="Y485" i="30" s="1"/>
  <c r="Y486" i="30" s="1"/>
  <c r="Y487" i="30" s="1"/>
  <c r="Y488" i="30" s="1"/>
  <c r="Y489" i="30" s="1"/>
  <c r="Y490" i="30" s="1"/>
  <c r="Y491" i="30" s="1"/>
  <c r="Y492" i="30" s="1"/>
  <c r="Y493" i="30" s="1"/>
  <c r="Y494" i="30" s="1"/>
  <c r="Y495" i="30" s="1"/>
  <c r="Y496" i="30" s="1"/>
  <c r="Y497" i="30" s="1"/>
  <c r="Y498" i="30" s="1"/>
  <c r="Y499" i="30" s="1"/>
  <c r="Y500" i="30" s="1"/>
  <c r="Y501" i="30" s="1"/>
  <c r="Y502" i="30" s="1"/>
  <c r="Y503" i="30" s="1"/>
  <c r="Y504" i="30" s="1"/>
  <c r="Y505" i="30" s="1"/>
  <c r="Y506" i="30" s="1"/>
  <c r="Y507" i="30" s="1"/>
  <c r="Y508" i="30" s="1"/>
  <c r="Y509" i="30" s="1"/>
  <c r="Y510" i="30" s="1"/>
  <c r="Y511" i="30" s="1"/>
  <c r="Y512" i="30" s="1"/>
  <c r="Y513" i="30" s="1"/>
  <c r="Y514" i="30" s="1"/>
  <c r="Y515" i="30" s="1"/>
  <c r="Y516" i="30" s="1"/>
  <c r="Y517" i="30" s="1"/>
  <c r="Y518" i="30" s="1"/>
  <c r="Y519" i="30" s="1"/>
  <c r="Y520" i="30" s="1"/>
  <c r="Y521" i="30" s="1"/>
  <c r="Y522" i="30" s="1"/>
  <c r="Y523" i="30" s="1"/>
  <c r="Y524" i="30" s="1"/>
  <c r="Y525" i="30" s="1"/>
  <c r="Y526" i="30" s="1"/>
  <c r="V524" i="30"/>
  <c r="V525" i="30" s="1"/>
  <c r="V526" i="30" s="1"/>
  <c r="X524" i="30"/>
  <c r="X525" i="30" s="1"/>
  <c r="V520" i="30"/>
  <c r="V521" i="30" s="1"/>
  <c r="V522" i="30" s="1"/>
  <c r="X520" i="30"/>
  <c r="X521" i="30" s="1"/>
  <c r="V516" i="30"/>
  <c r="V517" i="30" s="1"/>
  <c r="V518" i="30" s="1"/>
  <c r="X516" i="30"/>
  <c r="X517" i="30" s="1"/>
  <c r="X514" i="30"/>
  <c r="V514" i="30"/>
  <c r="O514" i="30"/>
  <c r="O515" i="30" s="1"/>
  <c r="O516" i="30" s="1"/>
  <c r="O517" i="30" s="1"/>
  <c r="O518" i="30" s="1"/>
  <c r="O519" i="30" s="1"/>
  <c r="O520" i="30" s="1"/>
  <c r="O521" i="30" s="1"/>
  <c r="O522" i="30" s="1"/>
  <c r="O523" i="30" s="1"/>
  <c r="O524" i="30" s="1"/>
  <c r="O525" i="30" s="1"/>
  <c r="O526" i="30" s="1"/>
  <c r="S514" i="30"/>
  <c r="S515" i="30" s="1"/>
  <c r="S516" i="30" s="1"/>
  <c r="S517" i="30" s="1"/>
  <c r="S518" i="30" s="1"/>
  <c r="S519" i="30" s="1"/>
  <c r="S520" i="30" s="1"/>
  <c r="S521" i="30" s="1"/>
  <c r="S522" i="30" s="1"/>
  <c r="S523" i="30" s="1"/>
  <c r="S524" i="30" s="1"/>
  <c r="S525" i="30" s="1"/>
  <c r="S526" i="30" s="1"/>
  <c r="T490" i="30"/>
  <c r="T491" i="30" s="1"/>
  <c r="T492" i="30" s="1"/>
  <c r="T493" i="30" s="1"/>
  <c r="T494" i="30" s="1"/>
  <c r="T495" i="30" s="1"/>
  <c r="T496" i="30" s="1"/>
  <c r="T497" i="30" s="1"/>
  <c r="T498" i="30" s="1"/>
  <c r="T499" i="30" s="1"/>
  <c r="T500" i="30" s="1"/>
  <c r="T501" i="30" s="1"/>
  <c r="T502" i="30" s="1"/>
  <c r="T503" i="30" s="1"/>
  <c r="T504" i="30" s="1"/>
  <c r="T505" i="30" s="1"/>
  <c r="T506" i="30" s="1"/>
  <c r="T507" i="30" s="1"/>
  <c r="T508" i="30" s="1"/>
  <c r="T509" i="30" s="1"/>
  <c r="T510" i="30" s="1"/>
  <c r="T511" i="30" s="1"/>
  <c r="T512" i="30" s="1"/>
  <c r="T513" i="30" s="1"/>
  <c r="T514" i="30" s="1"/>
  <c r="T515" i="30" s="1"/>
  <c r="T516" i="30" s="1"/>
  <c r="T517" i="30" s="1"/>
  <c r="T518" i="30" s="1"/>
  <c r="T519" i="30" s="1"/>
  <c r="T520" i="30" s="1"/>
  <c r="T521" i="30" s="1"/>
  <c r="T522" i="30" s="1"/>
  <c r="T523" i="30" s="1"/>
  <c r="T524" i="30" s="1"/>
  <c r="T525" i="30" s="1"/>
  <c r="T526" i="30" s="1"/>
  <c r="X512" i="30"/>
  <c r="V508" i="30"/>
  <c r="V509" i="30" s="1"/>
  <c r="V510" i="30" s="1"/>
  <c r="V511" i="30" s="1"/>
  <c r="V512" i="30" s="1"/>
  <c r="X508" i="30"/>
  <c r="X509" i="30" s="1"/>
  <c r="X506" i="30"/>
  <c r="V502" i="30"/>
  <c r="V503" i="30" s="1"/>
  <c r="V504" i="30" s="1"/>
  <c r="V505" i="30" s="1"/>
  <c r="V506" i="30" s="1"/>
  <c r="X502" i="30"/>
  <c r="X503" i="30" s="1"/>
  <c r="X500" i="30"/>
  <c r="V496" i="30"/>
  <c r="V497" i="30" s="1"/>
  <c r="V498" i="30" s="1"/>
  <c r="V499" i="30" s="1"/>
  <c r="V500" i="30" s="1"/>
  <c r="X496" i="30"/>
  <c r="X497" i="30" s="1"/>
  <c r="X494" i="30"/>
  <c r="V490" i="30"/>
  <c r="V491" i="30" s="1"/>
  <c r="V492" i="30" s="1"/>
  <c r="V493" i="30" s="1"/>
  <c r="V494" i="30" s="1"/>
  <c r="X490" i="30"/>
  <c r="X491" i="30" s="1"/>
  <c r="O490" i="30"/>
  <c r="O491" i="30" s="1"/>
  <c r="O492" i="30" s="1"/>
  <c r="O493" i="30" s="1"/>
  <c r="O494" i="30" s="1"/>
  <c r="O495" i="30" s="1"/>
  <c r="O496" i="30" s="1"/>
  <c r="O497" i="30" s="1"/>
  <c r="O498" i="30" s="1"/>
  <c r="O499" i="30" s="1"/>
  <c r="O500" i="30" s="1"/>
  <c r="O501" i="30" s="1"/>
  <c r="O502" i="30" s="1"/>
  <c r="O503" i="30" s="1"/>
  <c r="O504" i="30" s="1"/>
  <c r="O505" i="30" s="1"/>
  <c r="O506" i="30" s="1"/>
  <c r="O507" i="30" s="1"/>
  <c r="O508" i="30" s="1"/>
  <c r="O509" i="30" s="1"/>
  <c r="O510" i="30" s="1"/>
  <c r="O511" i="30" s="1"/>
  <c r="O512" i="30" s="1"/>
  <c r="S490" i="30"/>
  <c r="S491" i="30" s="1"/>
  <c r="S492" i="30" s="1"/>
  <c r="S493" i="30" s="1"/>
  <c r="S494" i="30" s="1"/>
  <c r="S495" i="30" s="1"/>
  <c r="S496" i="30" s="1"/>
  <c r="S497" i="30" s="1"/>
  <c r="S498" i="30" s="1"/>
  <c r="S499" i="30" s="1"/>
  <c r="S500" i="30" s="1"/>
  <c r="S501" i="30" s="1"/>
  <c r="S502" i="30" s="1"/>
  <c r="S503" i="30" s="1"/>
  <c r="S504" i="30" s="1"/>
  <c r="S505" i="30" s="1"/>
  <c r="S506" i="30" s="1"/>
  <c r="S507" i="30" s="1"/>
  <c r="S508" i="30" s="1"/>
  <c r="S509" i="30" s="1"/>
  <c r="S510" i="30" s="1"/>
  <c r="S511" i="30" s="1"/>
  <c r="S512" i="30" s="1"/>
  <c r="V486" i="30"/>
  <c r="V487" i="30" s="1"/>
  <c r="V488" i="30" s="1"/>
  <c r="X486" i="30"/>
  <c r="X487" i="30" s="1"/>
  <c r="V482" i="30"/>
  <c r="V483" i="30" s="1"/>
  <c r="V484" i="30" s="1"/>
  <c r="X482" i="30"/>
  <c r="X483" i="30" s="1"/>
  <c r="V478" i="30"/>
  <c r="V479" i="30" s="1"/>
  <c r="V480" i="30" s="1"/>
  <c r="X478" i="30"/>
  <c r="X479" i="30" s="1"/>
  <c r="V475" i="30"/>
  <c r="V476" i="30" s="1"/>
  <c r="X475" i="30"/>
  <c r="O475" i="30"/>
  <c r="O476" i="30" s="1"/>
  <c r="O477" i="30" s="1"/>
  <c r="O478" i="30" s="1"/>
  <c r="O479" i="30" s="1"/>
  <c r="O480" i="30" s="1"/>
  <c r="O481" i="30" s="1"/>
  <c r="O482" i="30" s="1"/>
  <c r="O483" i="30" s="1"/>
  <c r="O484" i="30" s="1"/>
  <c r="O485" i="30" s="1"/>
  <c r="O486" i="30" s="1"/>
  <c r="O487" i="30" s="1"/>
  <c r="O488" i="30" s="1"/>
  <c r="S475" i="30"/>
  <c r="S476" i="30" s="1"/>
  <c r="S477" i="30" s="1"/>
  <c r="S478" i="30" s="1"/>
  <c r="S479" i="30" s="1"/>
  <c r="S480" i="30" s="1"/>
  <c r="S481" i="30" s="1"/>
  <c r="S482" i="30" s="1"/>
  <c r="S483" i="30" s="1"/>
  <c r="S484" i="30" s="1"/>
  <c r="S485" i="30" s="1"/>
  <c r="S486" i="30" s="1"/>
  <c r="S487" i="30" s="1"/>
  <c r="S488" i="30" s="1"/>
  <c r="T451" i="30"/>
  <c r="T452" i="30" s="1"/>
  <c r="T453" i="30" s="1"/>
  <c r="T454" i="30" s="1"/>
  <c r="T455" i="30" s="1"/>
  <c r="T456" i="30" s="1"/>
  <c r="T457" i="30" s="1"/>
  <c r="T458" i="30" s="1"/>
  <c r="T459" i="30" s="1"/>
  <c r="T460" i="30" s="1"/>
  <c r="T461" i="30" s="1"/>
  <c r="T462" i="30" s="1"/>
  <c r="T463" i="30" s="1"/>
  <c r="T464" i="30" s="1"/>
  <c r="T465" i="30" s="1"/>
  <c r="T466" i="30" s="1"/>
  <c r="T467" i="30" s="1"/>
  <c r="T468" i="30" s="1"/>
  <c r="T469" i="30" s="1"/>
  <c r="T470" i="30" s="1"/>
  <c r="T471" i="30" s="1"/>
  <c r="T472" i="30" s="1"/>
  <c r="T473" i="30" s="1"/>
  <c r="T474" i="30" s="1"/>
  <c r="T475" i="30" s="1"/>
  <c r="T476" i="30" s="1"/>
  <c r="T477" i="30" s="1"/>
  <c r="T478" i="30" s="1"/>
  <c r="T479" i="30" s="1"/>
  <c r="T480" i="30" s="1"/>
  <c r="T481" i="30" s="1"/>
  <c r="T482" i="30" s="1"/>
  <c r="T483" i="30" s="1"/>
  <c r="T484" i="30" s="1"/>
  <c r="T485" i="30" s="1"/>
  <c r="T486" i="30" s="1"/>
  <c r="T487" i="30" s="1"/>
  <c r="T488" i="30" s="1"/>
  <c r="X473" i="30"/>
  <c r="V469" i="30"/>
  <c r="V470" i="30" s="1"/>
  <c r="V471" i="30" s="1"/>
  <c r="V472" i="30" s="1"/>
  <c r="V473" i="30" s="1"/>
  <c r="X469" i="30"/>
  <c r="X470" i="30" s="1"/>
  <c r="X467" i="30"/>
  <c r="V463" i="30"/>
  <c r="V464" i="30" s="1"/>
  <c r="V465" i="30" s="1"/>
  <c r="V466" i="30" s="1"/>
  <c r="V467" i="30" s="1"/>
  <c r="X463" i="30"/>
  <c r="X464" i="30" s="1"/>
  <c r="X461" i="30"/>
  <c r="V457" i="30"/>
  <c r="V458" i="30" s="1"/>
  <c r="V459" i="30" s="1"/>
  <c r="V460" i="30" s="1"/>
  <c r="V461" i="30" s="1"/>
  <c r="X457" i="30"/>
  <c r="X458" i="30" s="1"/>
  <c r="X455" i="30"/>
  <c r="V451" i="30"/>
  <c r="V452" i="30" s="1"/>
  <c r="V453" i="30" s="1"/>
  <c r="V454" i="30" s="1"/>
  <c r="V455" i="30" s="1"/>
  <c r="X451" i="30"/>
  <c r="X452" i="30" s="1"/>
  <c r="A451" i="30"/>
  <c r="A452" i="30" s="1"/>
  <c r="A453" i="30" s="1"/>
  <c r="A454" i="30" s="1"/>
  <c r="A455" i="30" s="1"/>
  <c r="A456" i="30" s="1"/>
  <c r="A457" i="30" s="1"/>
  <c r="A458" i="30" s="1"/>
  <c r="A459" i="30" s="1"/>
  <c r="A460" i="30" s="1"/>
  <c r="A461" i="30" s="1"/>
  <c r="A462" i="30" s="1"/>
  <c r="A463" i="30" s="1"/>
  <c r="A464" i="30" s="1"/>
  <c r="A465" i="30" s="1"/>
  <c r="A466" i="30" s="1"/>
  <c r="A467" i="30" s="1"/>
  <c r="A468" i="30" s="1"/>
  <c r="A469" i="30" s="1"/>
  <c r="A470" i="30" s="1"/>
  <c r="A471" i="30" s="1"/>
  <c r="A472" i="30" s="1"/>
  <c r="A473" i="30" s="1"/>
  <c r="A474" i="30" s="1"/>
  <c r="A475" i="30" s="1"/>
  <c r="A476" i="30" s="1"/>
  <c r="A477" i="30" s="1"/>
  <c r="A478" i="30" s="1"/>
  <c r="A479" i="30" s="1"/>
  <c r="A480" i="30" s="1"/>
  <c r="A481" i="30" s="1"/>
  <c r="A482" i="30" s="1"/>
  <c r="A483" i="30" s="1"/>
  <c r="A484" i="30" s="1"/>
  <c r="A485" i="30" s="1"/>
  <c r="A486" i="30" s="1"/>
  <c r="A487" i="30" s="1"/>
  <c r="A488" i="30" s="1"/>
  <c r="A489" i="30" s="1"/>
  <c r="A490" i="30" s="1"/>
  <c r="A491" i="30" s="1"/>
  <c r="A492" i="30" s="1"/>
  <c r="A493" i="30" s="1"/>
  <c r="A494" i="30" s="1"/>
  <c r="A495" i="30" s="1"/>
  <c r="A496" i="30" s="1"/>
  <c r="A497" i="30" s="1"/>
  <c r="A498" i="30" s="1"/>
  <c r="A499" i="30" s="1"/>
  <c r="A500" i="30" s="1"/>
  <c r="A501" i="30" s="1"/>
  <c r="A502" i="30" s="1"/>
  <c r="A503" i="30" s="1"/>
  <c r="A504" i="30" s="1"/>
  <c r="A505" i="30" s="1"/>
  <c r="A506" i="30" s="1"/>
  <c r="A507" i="30" s="1"/>
  <c r="A508" i="30" s="1"/>
  <c r="A509" i="30" s="1"/>
  <c r="A510" i="30" s="1"/>
  <c r="A511" i="30" s="1"/>
  <c r="A512" i="30" s="1"/>
  <c r="A513" i="30" s="1"/>
  <c r="A514" i="30" s="1"/>
  <c r="A515" i="30" s="1"/>
  <c r="A516" i="30" s="1"/>
  <c r="A517" i="30" s="1"/>
  <c r="A518" i="30" s="1"/>
  <c r="A519" i="30" s="1"/>
  <c r="A520" i="30" s="1"/>
  <c r="A521" i="30" s="1"/>
  <c r="A522" i="30" s="1"/>
  <c r="A523" i="30" s="1"/>
  <c r="A524" i="30" s="1"/>
  <c r="A525" i="30" s="1"/>
  <c r="A526" i="30" s="1"/>
  <c r="A527" i="30" s="1"/>
  <c r="A528" i="30" s="1"/>
  <c r="A529" i="30" s="1"/>
  <c r="A530" i="30" s="1"/>
  <c r="A531" i="30" s="1"/>
  <c r="A532" i="30" s="1"/>
  <c r="A533" i="30" s="1"/>
  <c r="A534" i="30" s="1"/>
  <c r="A535" i="30" s="1"/>
  <c r="A536" i="30" s="1"/>
  <c r="A537" i="30" s="1"/>
  <c r="A538" i="30" s="1"/>
  <c r="A539" i="30" s="1"/>
  <c r="A540" i="30" s="1"/>
  <c r="A541" i="30" s="1"/>
  <c r="A542" i="30" s="1"/>
  <c r="A543" i="30" s="1"/>
  <c r="A544" i="30" s="1"/>
  <c r="A545" i="30" s="1"/>
  <c r="A546" i="30" s="1"/>
  <c r="A547" i="30" s="1"/>
  <c r="A548" i="30" s="1"/>
  <c r="A549" i="30" s="1"/>
  <c r="A550" i="30" s="1"/>
  <c r="A551" i="30" s="1"/>
  <c r="A552" i="30" s="1"/>
  <c r="A553" i="30" s="1"/>
  <c r="A554" i="30" s="1"/>
  <c r="A555" i="30" s="1"/>
  <c r="A556" i="30" s="1"/>
  <c r="A557" i="30" s="1"/>
  <c r="A558" i="30" s="1"/>
  <c r="A559" i="30" s="1"/>
  <c r="A560" i="30" s="1"/>
  <c r="A561" i="30" s="1"/>
  <c r="A562" i="30" s="1"/>
  <c r="A563" i="30" s="1"/>
  <c r="A564" i="30" s="1"/>
  <c r="A565" i="30" s="1"/>
  <c r="A566" i="30" s="1"/>
  <c r="A567" i="30" s="1"/>
  <c r="A568" i="30" s="1"/>
  <c r="B451" i="30"/>
  <c r="B452" i="30" s="1"/>
  <c r="B453" i="30" s="1"/>
  <c r="B454" i="30" s="1"/>
  <c r="B455" i="30" s="1"/>
  <c r="B456" i="30" s="1"/>
  <c r="B457" i="30" s="1"/>
  <c r="B458" i="30" s="1"/>
  <c r="B459" i="30" s="1"/>
  <c r="B460" i="30" s="1"/>
  <c r="B461" i="30" s="1"/>
  <c r="B462" i="30" s="1"/>
  <c r="B463" i="30" s="1"/>
  <c r="B464" i="30" s="1"/>
  <c r="B465" i="30" s="1"/>
  <c r="B466" i="30" s="1"/>
  <c r="B467" i="30" s="1"/>
  <c r="B468" i="30" s="1"/>
  <c r="B469" i="30" s="1"/>
  <c r="B470" i="30" s="1"/>
  <c r="B471" i="30" s="1"/>
  <c r="B472" i="30" s="1"/>
  <c r="B473" i="30" s="1"/>
  <c r="B474" i="30" s="1"/>
  <c r="B475" i="30" s="1"/>
  <c r="B476" i="30" s="1"/>
  <c r="B477" i="30" s="1"/>
  <c r="B478" i="30" s="1"/>
  <c r="B479" i="30" s="1"/>
  <c r="B480" i="30" s="1"/>
  <c r="B481" i="30" s="1"/>
  <c r="B482" i="30" s="1"/>
  <c r="B483" i="30" s="1"/>
  <c r="B484" i="30" s="1"/>
  <c r="B485" i="30" s="1"/>
  <c r="B486" i="30" s="1"/>
  <c r="B487" i="30" s="1"/>
  <c r="B488" i="30" s="1"/>
  <c r="B489" i="30" s="1"/>
  <c r="B490" i="30" s="1"/>
  <c r="B491" i="30" s="1"/>
  <c r="B492" i="30" s="1"/>
  <c r="B493" i="30" s="1"/>
  <c r="B494" i="30" s="1"/>
  <c r="B495" i="30" s="1"/>
  <c r="B496" i="30" s="1"/>
  <c r="B497" i="30" s="1"/>
  <c r="B498" i="30" s="1"/>
  <c r="B499" i="30" s="1"/>
  <c r="B500" i="30" s="1"/>
  <c r="B501" i="30" s="1"/>
  <c r="B502" i="30" s="1"/>
  <c r="B503" i="30" s="1"/>
  <c r="B504" i="30" s="1"/>
  <c r="B505" i="30" s="1"/>
  <c r="B506" i="30" s="1"/>
  <c r="B507" i="30" s="1"/>
  <c r="B508" i="30" s="1"/>
  <c r="B509" i="30" s="1"/>
  <c r="B510" i="30" s="1"/>
  <c r="B511" i="30" s="1"/>
  <c r="B512" i="30" s="1"/>
  <c r="B513" i="30" s="1"/>
  <c r="B514" i="30" s="1"/>
  <c r="B515" i="30" s="1"/>
  <c r="B516" i="30" s="1"/>
  <c r="B517" i="30" s="1"/>
  <c r="B518" i="30" s="1"/>
  <c r="B519" i="30" s="1"/>
  <c r="B520" i="30" s="1"/>
  <c r="B521" i="30" s="1"/>
  <c r="B522" i="30" s="1"/>
  <c r="B523" i="30" s="1"/>
  <c r="B524" i="30" s="1"/>
  <c r="B525" i="30" s="1"/>
  <c r="B526" i="30" s="1"/>
  <c r="B527" i="30" s="1"/>
  <c r="B528" i="30" s="1"/>
  <c r="B529" i="30" s="1"/>
  <c r="B530" i="30" s="1"/>
  <c r="B531" i="30" s="1"/>
  <c r="B532" i="30" s="1"/>
  <c r="B533" i="30" s="1"/>
  <c r="B534" i="30" s="1"/>
  <c r="B535" i="30" s="1"/>
  <c r="B536" i="30" s="1"/>
  <c r="B537" i="30" s="1"/>
  <c r="B538" i="30" s="1"/>
  <c r="B539" i="30" s="1"/>
  <c r="B540" i="30" s="1"/>
  <c r="B541" i="30" s="1"/>
  <c r="B542" i="30" s="1"/>
  <c r="B543" i="30" s="1"/>
  <c r="B544" i="30" s="1"/>
  <c r="B545" i="30" s="1"/>
  <c r="B546" i="30" s="1"/>
  <c r="B547" i="30" s="1"/>
  <c r="B548" i="30" s="1"/>
  <c r="B549" i="30" s="1"/>
  <c r="B550" i="30" s="1"/>
  <c r="B551" i="30" s="1"/>
  <c r="B552" i="30" s="1"/>
  <c r="B553" i="30" s="1"/>
  <c r="B554" i="30" s="1"/>
  <c r="B555" i="30" s="1"/>
  <c r="B556" i="30" s="1"/>
  <c r="B557" i="30" s="1"/>
  <c r="B558" i="30" s="1"/>
  <c r="B559" i="30" s="1"/>
  <c r="B560" i="30" s="1"/>
  <c r="B561" i="30" s="1"/>
  <c r="B562" i="30" s="1"/>
  <c r="B563" i="30" s="1"/>
  <c r="B564" i="30" s="1"/>
  <c r="B565" i="30" s="1"/>
  <c r="B566" i="30" s="1"/>
  <c r="B567" i="30" s="1"/>
  <c r="B568" i="30" s="1"/>
  <c r="C451" i="30"/>
  <c r="C452" i="30" s="1"/>
  <c r="C453" i="30" s="1"/>
  <c r="C454" i="30" s="1"/>
  <c r="C455" i="30" s="1"/>
  <c r="C456" i="30" s="1"/>
  <c r="C457" i="30" s="1"/>
  <c r="C458" i="30" s="1"/>
  <c r="C459" i="30" s="1"/>
  <c r="C460" i="30" s="1"/>
  <c r="C461" i="30" s="1"/>
  <c r="C462" i="30" s="1"/>
  <c r="C463" i="30" s="1"/>
  <c r="C464" i="30" s="1"/>
  <c r="C465" i="30" s="1"/>
  <c r="C466" i="30" s="1"/>
  <c r="C467" i="30" s="1"/>
  <c r="C468" i="30" s="1"/>
  <c r="C469" i="30" s="1"/>
  <c r="C470" i="30" s="1"/>
  <c r="C471" i="30" s="1"/>
  <c r="C472" i="30" s="1"/>
  <c r="C473" i="30" s="1"/>
  <c r="C474" i="30" s="1"/>
  <c r="C475" i="30" s="1"/>
  <c r="C476" i="30" s="1"/>
  <c r="C477" i="30" s="1"/>
  <c r="C478" i="30" s="1"/>
  <c r="C479" i="30" s="1"/>
  <c r="C480" i="30" s="1"/>
  <c r="C481" i="30" s="1"/>
  <c r="C482" i="30" s="1"/>
  <c r="C483" i="30" s="1"/>
  <c r="C484" i="30" s="1"/>
  <c r="C485" i="30" s="1"/>
  <c r="C486" i="30" s="1"/>
  <c r="C487" i="30" s="1"/>
  <c r="C488" i="30" s="1"/>
  <c r="C489" i="30" s="1"/>
  <c r="C490" i="30" s="1"/>
  <c r="C491" i="30" s="1"/>
  <c r="C492" i="30" s="1"/>
  <c r="C493" i="30" s="1"/>
  <c r="C494" i="30" s="1"/>
  <c r="C495" i="30" s="1"/>
  <c r="C496" i="30" s="1"/>
  <c r="C497" i="30" s="1"/>
  <c r="C498" i="30" s="1"/>
  <c r="C499" i="30" s="1"/>
  <c r="C500" i="30" s="1"/>
  <c r="C501" i="30" s="1"/>
  <c r="C502" i="30" s="1"/>
  <c r="C503" i="30" s="1"/>
  <c r="C504" i="30" s="1"/>
  <c r="C505" i="30" s="1"/>
  <c r="C506" i="30" s="1"/>
  <c r="C507" i="30" s="1"/>
  <c r="C508" i="30" s="1"/>
  <c r="C509" i="30" s="1"/>
  <c r="C510" i="30" s="1"/>
  <c r="C511" i="30" s="1"/>
  <c r="C512" i="30" s="1"/>
  <c r="C513" i="30" s="1"/>
  <c r="C514" i="30" s="1"/>
  <c r="C515" i="30" s="1"/>
  <c r="C516" i="30" s="1"/>
  <c r="C517" i="30" s="1"/>
  <c r="C518" i="30" s="1"/>
  <c r="C519" i="30" s="1"/>
  <c r="C520" i="30" s="1"/>
  <c r="C521" i="30" s="1"/>
  <c r="C522" i="30" s="1"/>
  <c r="C523" i="30" s="1"/>
  <c r="C524" i="30" s="1"/>
  <c r="C525" i="30" s="1"/>
  <c r="C526" i="30" s="1"/>
  <c r="C527" i="30" s="1"/>
  <c r="C528" i="30" s="1"/>
  <c r="C529" i="30" s="1"/>
  <c r="C530" i="30" s="1"/>
  <c r="C531" i="30" s="1"/>
  <c r="C532" i="30" s="1"/>
  <c r="C533" i="30" s="1"/>
  <c r="C534" i="30" s="1"/>
  <c r="C535" i="30" s="1"/>
  <c r="C536" i="30" s="1"/>
  <c r="C537" i="30" s="1"/>
  <c r="C538" i="30" s="1"/>
  <c r="C539" i="30" s="1"/>
  <c r="C540" i="30" s="1"/>
  <c r="C541" i="30" s="1"/>
  <c r="C542" i="30" s="1"/>
  <c r="C543" i="30" s="1"/>
  <c r="C544" i="30" s="1"/>
  <c r="C545" i="30" s="1"/>
  <c r="C546" i="30" s="1"/>
  <c r="C547" i="30" s="1"/>
  <c r="C548" i="30" s="1"/>
  <c r="C549" i="30" s="1"/>
  <c r="C550" i="30" s="1"/>
  <c r="C551" i="30" s="1"/>
  <c r="C552" i="30" s="1"/>
  <c r="C553" i="30" s="1"/>
  <c r="C554" i="30" s="1"/>
  <c r="C555" i="30" s="1"/>
  <c r="C556" i="30" s="1"/>
  <c r="C557" i="30" s="1"/>
  <c r="C558" i="30" s="1"/>
  <c r="C559" i="30" s="1"/>
  <c r="C560" i="30" s="1"/>
  <c r="C561" i="30" s="1"/>
  <c r="C562" i="30" s="1"/>
  <c r="C563" i="30" s="1"/>
  <c r="C564" i="30" s="1"/>
  <c r="C565" i="30" s="1"/>
  <c r="C566" i="30" s="1"/>
  <c r="C567" i="30" s="1"/>
  <c r="C568" i="30" s="1"/>
  <c r="D451" i="30"/>
  <c r="D452" i="30" s="1"/>
  <c r="D453" i="30" s="1"/>
  <c r="D454" i="30" s="1"/>
  <c r="D455" i="30" s="1"/>
  <c r="D456" i="30" s="1"/>
  <c r="D457" i="30" s="1"/>
  <c r="D458" i="30" s="1"/>
  <c r="D459" i="30" s="1"/>
  <c r="D460" i="30" s="1"/>
  <c r="D461" i="30" s="1"/>
  <c r="D462" i="30" s="1"/>
  <c r="D463" i="30" s="1"/>
  <c r="D464" i="30" s="1"/>
  <c r="D465" i="30" s="1"/>
  <c r="D466" i="30" s="1"/>
  <c r="D467" i="30" s="1"/>
  <c r="D468" i="30" s="1"/>
  <c r="D469" i="30" s="1"/>
  <c r="D470" i="30" s="1"/>
  <c r="D471" i="30" s="1"/>
  <c r="D472" i="30" s="1"/>
  <c r="D473" i="30" s="1"/>
  <c r="D474" i="30" s="1"/>
  <c r="D475" i="30" s="1"/>
  <c r="D476" i="30" s="1"/>
  <c r="D477" i="30" s="1"/>
  <c r="D478" i="30" s="1"/>
  <c r="D479" i="30" s="1"/>
  <c r="D480" i="30" s="1"/>
  <c r="D481" i="30" s="1"/>
  <c r="D482" i="30" s="1"/>
  <c r="D483" i="30" s="1"/>
  <c r="D484" i="30" s="1"/>
  <c r="D485" i="30" s="1"/>
  <c r="D486" i="30" s="1"/>
  <c r="D487" i="30" s="1"/>
  <c r="D488" i="30" s="1"/>
  <c r="D489" i="30" s="1"/>
  <c r="D490" i="30" s="1"/>
  <c r="D491" i="30" s="1"/>
  <c r="D492" i="30" s="1"/>
  <c r="D493" i="30" s="1"/>
  <c r="D494" i="30" s="1"/>
  <c r="D495" i="30" s="1"/>
  <c r="D496" i="30" s="1"/>
  <c r="D497" i="30" s="1"/>
  <c r="D498" i="30" s="1"/>
  <c r="D499" i="30" s="1"/>
  <c r="D500" i="30" s="1"/>
  <c r="D501" i="30" s="1"/>
  <c r="D502" i="30" s="1"/>
  <c r="D503" i="30" s="1"/>
  <c r="D504" i="30" s="1"/>
  <c r="D505" i="30" s="1"/>
  <c r="D506" i="30" s="1"/>
  <c r="D507" i="30" s="1"/>
  <c r="D508" i="30" s="1"/>
  <c r="D509" i="30" s="1"/>
  <c r="D510" i="30" s="1"/>
  <c r="D511" i="30" s="1"/>
  <c r="D512" i="30" s="1"/>
  <c r="D513" i="30" s="1"/>
  <c r="D514" i="30" s="1"/>
  <c r="D515" i="30" s="1"/>
  <c r="D516" i="30" s="1"/>
  <c r="D517" i="30" s="1"/>
  <c r="D518" i="30" s="1"/>
  <c r="D519" i="30" s="1"/>
  <c r="D520" i="30" s="1"/>
  <c r="D521" i="30" s="1"/>
  <c r="D522" i="30" s="1"/>
  <c r="D523" i="30" s="1"/>
  <c r="D524" i="30" s="1"/>
  <c r="D525" i="30" s="1"/>
  <c r="D526" i="30" s="1"/>
  <c r="D527" i="30" s="1"/>
  <c r="D528" i="30" s="1"/>
  <c r="D529" i="30" s="1"/>
  <c r="D530" i="30" s="1"/>
  <c r="D531" i="30" s="1"/>
  <c r="D532" i="30" s="1"/>
  <c r="D533" i="30" s="1"/>
  <c r="D534" i="30" s="1"/>
  <c r="D535" i="30" s="1"/>
  <c r="D536" i="30" s="1"/>
  <c r="D537" i="30" s="1"/>
  <c r="D538" i="30" s="1"/>
  <c r="D539" i="30" s="1"/>
  <c r="D540" i="30" s="1"/>
  <c r="D541" i="30" s="1"/>
  <c r="D542" i="30" s="1"/>
  <c r="D543" i="30" s="1"/>
  <c r="D544" i="30" s="1"/>
  <c r="D545" i="30" s="1"/>
  <c r="D546" i="30" s="1"/>
  <c r="D547" i="30" s="1"/>
  <c r="D548" i="30" s="1"/>
  <c r="D549" i="30" s="1"/>
  <c r="D550" i="30" s="1"/>
  <c r="D551" i="30" s="1"/>
  <c r="D552" i="30" s="1"/>
  <c r="D553" i="30" s="1"/>
  <c r="D554" i="30" s="1"/>
  <c r="D555" i="30" s="1"/>
  <c r="D556" i="30" s="1"/>
  <c r="D557" i="30" s="1"/>
  <c r="D558" i="30" s="1"/>
  <c r="D559" i="30" s="1"/>
  <c r="D560" i="30" s="1"/>
  <c r="D561" i="30" s="1"/>
  <c r="D562" i="30" s="1"/>
  <c r="D563" i="30" s="1"/>
  <c r="D564" i="30" s="1"/>
  <c r="D565" i="30" s="1"/>
  <c r="D566" i="30" s="1"/>
  <c r="D567" i="30" s="1"/>
  <c r="D568" i="30" s="1"/>
  <c r="E451" i="30"/>
  <c r="E452" i="30" s="1"/>
  <c r="E453" i="30" s="1"/>
  <c r="E454" i="30" s="1"/>
  <c r="E455" i="30" s="1"/>
  <c r="E456" i="30" s="1"/>
  <c r="E457" i="30" s="1"/>
  <c r="E458" i="30" s="1"/>
  <c r="E459" i="30" s="1"/>
  <c r="E460" i="30" s="1"/>
  <c r="E461" i="30" s="1"/>
  <c r="E462" i="30" s="1"/>
  <c r="E463" i="30" s="1"/>
  <c r="E464" i="30" s="1"/>
  <c r="E465" i="30" s="1"/>
  <c r="E466" i="30" s="1"/>
  <c r="E467" i="30" s="1"/>
  <c r="E468" i="30" s="1"/>
  <c r="E469" i="30" s="1"/>
  <c r="E470" i="30" s="1"/>
  <c r="E471" i="30" s="1"/>
  <c r="E472" i="30" s="1"/>
  <c r="E473" i="30" s="1"/>
  <c r="E474" i="30" s="1"/>
  <c r="E475" i="30" s="1"/>
  <c r="E476" i="30" s="1"/>
  <c r="E477" i="30" s="1"/>
  <c r="E478" i="30" s="1"/>
  <c r="E479" i="30" s="1"/>
  <c r="E480" i="30" s="1"/>
  <c r="E481" i="30" s="1"/>
  <c r="E482" i="30" s="1"/>
  <c r="E483" i="30" s="1"/>
  <c r="E484" i="30" s="1"/>
  <c r="E485" i="30" s="1"/>
  <c r="E486" i="30" s="1"/>
  <c r="E487" i="30" s="1"/>
  <c r="E488" i="30" s="1"/>
  <c r="E489" i="30" s="1"/>
  <c r="E490" i="30" s="1"/>
  <c r="E491" i="30" s="1"/>
  <c r="E492" i="30" s="1"/>
  <c r="E493" i="30" s="1"/>
  <c r="E494" i="30" s="1"/>
  <c r="E495" i="30" s="1"/>
  <c r="E496" i="30" s="1"/>
  <c r="E497" i="30" s="1"/>
  <c r="E498" i="30" s="1"/>
  <c r="E499" i="30" s="1"/>
  <c r="E500" i="30" s="1"/>
  <c r="E501" i="30" s="1"/>
  <c r="E502" i="30" s="1"/>
  <c r="E503" i="30" s="1"/>
  <c r="E504" i="30" s="1"/>
  <c r="E505" i="30" s="1"/>
  <c r="E506" i="30" s="1"/>
  <c r="E507" i="30" s="1"/>
  <c r="E508" i="30" s="1"/>
  <c r="E509" i="30" s="1"/>
  <c r="E510" i="30" s="1"/>
  <c r="E511" i="30" s="1"/>
  <c r="E512" i="30" s="1"/>
  <c r="E513" i="30" s="1"/>
  <c r="E514" i="30" s="1"/>
  <c r="E515" i="30" s="1"/>
  <c r="E516" i="30" s="1"/>
  <c r="E517" i="30" s="1"/>
  <c r="E518" i="30" s="1"/>
  <c r="E519" i="30" s="1"/>
  <c r="E520" i="30" s="1"/>
  <c r="E521" i="30" s="1"/>
  <c r="E522" i="30" s="1"/>
  <c r="E523" i="30" s="1"/>
  <c r="E524" i="30" s="1"/>
  <c r="E525" i="30" s="1"/>
  <c r="E526" i="30" s="1"/>
  <c r="E527" i="30" s="1"/>
  <c r="E528" i="30" s="1"/>
  <c r="E529" i="30" s="1"/>
  <c r="E530" i="30" s="1"/>
  <c r="E531" i="30" s="1"/>
  <c r="E532" i="30" s="1"/>
  <c r="E533" i="30" s="1"/>
  <c r="E534" i="30" s="1"/>
  <c r="E535" i="30" s="1"/>
  <c r="E536" i="30" s="1"/>
  <c r="E537" i="30" s="1"/>
  <c r="E538" i="30" s="1"/>
  <c r="E539" i="30" s="1"/>
  <c r="E540" i="30" s="1"/>
  <c r="E541" i="30" s="1"/>
  <c r="E542" i="30" s="1"/>
  <c r="E543" i="30" s="1"/>
  <c r="E544" i="30" s="1"/>
  <c r="E545" i="30" s="1"/>
  <c r="E546" i="30" s="1"/>
  <c r="E547" i="30" s="1"/>
  <c r="E548" i="30" s="1"/>
  <c r="E549" i="30" s="1"/>
  <c r="E550" i="30" s="1"/>
  <c r="E551" i="30" s="1"/>
  <c r="E552" i="30" s="1"/>
  <c r="E553" i="30" s="1"/>
  <c r="E554" i="30" s="1"/>
  <c r="E555" i="30" s="1"/>
  <c r="E556" i="30" s="1"/>
  <c r="E557" i="30" s="1"/>
  <c r="E558" i="30" s="1"/>
  <c r="E559" i="30" s="1"/>
  <c r="E560" i="30" s="1"/>
  <c r="E561" i="30" s="1"/>
  <c r="E562" i="30" s="1"/>
  <c r="E563" i="30" s="1"/>
  <c r="E564" i="30" s="1"/>
  <c r="E565" i="30" s="1"/>
  <c r="E566" i="30" s="1"/>
  <c r="E567" i="30" s="1"/>
  <c r="E568" i="30" s="1"/>
  <c r="F451" i="30"/>
  <c r="F452" i="30" s="1"/>
  <c r="F453" i="30" s="1"/>
  <c r="F454" i="30" s="1"/>
  <c r="F455" i="30" s="1"/>
  <c r="F456" i="30" s="1"/>
  <c r="F457" i="30" s="1"/>
  <c r="F458" i="30" s="1"/>
  <c r="F459" i="30" s="1"/>
  <c r="F460" i="30" s="1"/>
  <c r="F461" i="30" s="1"/>
  <c r="F462" i="30" s="1"/>
  <c r="F463" i="30" s="1"/>
  <c r="F464" i="30" s="1"/>
  <c r="F465" i="30" s="1"/>
  <c r="F466" i="30" s="1"/>
  <c r="F467" i="30" s="1"/>
  <c r="F468" i="30" s="1"/>
  <c r="F469" i="30" s="1"/>
  <c r="F470" i="30" s="1"/>
  <c r="F471" i="30" s="1"/>
  <c r="F472" i="30" s="1"/>
  <c r="F473" i="30" s="1"/>
  <c r="F474" i="30" s="1"/>
  <c r="F475" i="30" s="1"/>
  <c r="F476" i="30" s="1"/>
  <c r="F477" i="30" s="1"/>
  <c r="F478" i="30" s="1"/>
  <c r="F479" i="30" s="1"/>
  <c r="F480" i="30" s="1"/>
  <c r="F481" i="30" s="1"/>
  <c r="F482" i="30" s="1"/>
  <c r="F483" i="30" s="1"/>
  <c r="F484" i="30" s="1"/>
  <c r="F485" i="30" s="1"/>
  <c r="F486" i="30" s="1"/>
  <c r="F487" i="30" s="1"/>
  <c r="F488" i="30" s="1"/>
  <c r="F489" i="30" s="1"/>
  <c r="F490" i="30" s="1"/>
  <c r="F491" i="30" s="1"/>
  <c r="F492" i="30" s="1"/>
  <c r="F493" i="30" s="1"/>
  <c r="F494" i="30" s="1"/>
  <c r="F495" i="30" s="1"/>
  <c r="F496" i="30" s="1"/>
  <c r="F497" i="30" s="1"/>
  <c r="F498" i="30" s="1"/>
  <c r="F499" i="30" s="1"/>
  <c r="F500" i="30" s="1"/>
  <c r="F501" i="30" s="1"/>
  <c r="F502" i="30" s="1"/>
  <c r="F503" i="30" s="1"/>
  <c r="F504" i="30" s="1"/>
  <c r="F505" i="30" s="1"/>
  <c r="F506" i="30" s="1"/>
  <c r="F507" i="30" s="1"/>
  <c r="F508" i="30" s="1"/>
  <c r="F509" i="30" s="1"/>
  <c r="F510" i="30" s="1"/>
  <c r="F511" i="30" s="1"/>
  <c r="F512" i="30" s="1"/>
  <c r="F513" i="30" s="1"/>
  <c r="F514" i="30" s="1"/>
  <c r="F515" i="30" s="1"/>
  <c r="F516" i="30" s="1"/>
  <c r="F517" i="30" s="1"/>
  <c r="F518" i="30" s="1"/>
  <c r="F519" i="30" s="1"/>
  <c r="F520" i="30" s="1"/>
  <c r="F521" i="30" s="1"/>
  <c r="F522" i="30" s="1"/>
  <c r="F523" i="30" s="1"/>
  <c r="F524" i="30" s="1"/>
  <c r="F525" i="30" s="1"/>
  <c r="F526" i="30" s="1"/>
  <c r="F527" i="30" s="1"/>
  <c r="F528" i="30" s="1"/>
  <c r="F529" i="30" s="1"/>
  <c r="F530" i="30" s="1"/>
  <c r="F531" i="30" s="1"/>
  <c r="F532" i="30" s="1"/>
  <c r="F533" i="30" s="1"/>
  <c r="F534" i="30" s="1"/>
  <c r="F535" i="30" s="1"/>
  <c r="F536" i="30" s="1"/>
  <c r="F537" i="30" s="1"/>
  <c r="F538" i="30" s="1"/>
  <c r="F539" i="30" s="1"/>
  <c r="F540" i="30" s="1"/>
  <c r="F541" i="30" s="1"/>
  <c r="F542" i="30" s="1"/>
  <c r="F543" i="30" s="1"/>
  <c r="F544" i="30" s="1"/>
  <c r="F545" i="30" s="1"/>
  <c r="F546" i="30" s="1"/>
  <c r="F547" i="30" s="1"/>
  <c r="F548" i="30" s="1"/>
  <c r="F549" i="30" s="1"/>
  <c r="F550" i="30" s="1"/>
  <c r="F551" i="30" s="1"/>
  <c r="F552" i="30" s="1"/>
  <c r="F553" i="30" s="1"/>
  <c r="F554" i="30" s="1"/>
  <c r="F555" i="30" s="1"/>
  <c r="F556" i="30" s="1"/>
  <c r="F557" i="30" s="1"/>
  <c r="F558" i="30" s="1"/>
  <c r="F559" i="30" s="1"/>
  <c r="F560" i="30" s="1"/>
  <c r="F561" i="30" s="1"/>
  <c r="F562" i="30" s="1"/>
  <c r="F563" i="30" s="1"/>
  <c r="F564" i="30" s="1"/>
  <c r="F565" i="30" s="1"/>
  <c r="F566" i="30" s="1"/>
  <c r="F567" i="30" s="1"/>
  <c r="F568" i="30" s="1"/>
  <c r="G451" i="30"/>
  <c r="G452" i="30" s="1"/>
  <c r="G453" i="30" s="1"/>
  <c r="G454" i="30" s="1"/>
  <c r="G455" i="30" s="1"/>
  <c r="G456" i="30" s="1"/>
  <c r="G457" i="30" s="1"/>
  <c r="G458" i="30" s="1"/>
  <c r="G459" i="30" s="1"/>
  <c r="G460" i="30" s="1"/>
  <c r="G461" i="30" s="1"/>
  <c r="G462" i="30" s="1"/>
  <c r="G463" i="30" s="1"/>
  <c r="G464" i="30" s="1"/>
  <c r="G465" i="30" s="1"/>
  <c r="G466" i="30" s="1"/>
  <c r="G467" i="30" s="1"/>
  <c r="G468" i="30" s="1"/>
  <c r="G469" i="30" s="1"/>
  <c r="G470" i="30" s="1"/>
  <c r="G471" i="30" s="1"/>
  <c r="G472" i="30" s="1"/>
  <c r="G473" i="30" s="1"/>
  <c r="G474" i="30" s="1"/>
  <c r="G475" i="30" s="1"/>
  <c r="G476" i="30" s="1"/>
  <c r="G477" i="30" s="1"/>
  <c r="G478" i="30" s="1"/>
  <c r="G479" i="30" s="1"/>
  <c r="G480" i="30" s="1"/>
  <c r="G481" i="30" s="1"/>
  <c r="G482" i="30" s="1"/>
  <c r="G483" i="30" s="1"/>
  <c r="G484" i="30" s="1"/>
  <c r="G485" i="30" s="1"/>
  <c r="G486" i="30" s="1"/>
  <c r="G487" i="30" s="1"/>
  <c r="G488" i="30" s="1"/>
  <c r="G489" i="30" s="1"/>
  <c r="G490" i="30" s="1"/>
  <c r="G491" i="30" s="1"/>
  <c r="G492" i="30" s="1"/>
  <c r="G493" i="30" s="1"/>
  <c r="G494" i="30" s="1"/>
  <c r="G495" i="30" s="1"/>
  <c r="G496" i="30" s="1"/>
  <c r="G497" i="30" s="1"/>
  <c r="G498" i="30" s="1"/>
  <c r="G499" i="30" s="1"/>
  <c r="G500" i="30" s="1"/>
  <c r="G501" i="30" s="1"/>
  <c r="G502" i="30" s="1"/>
  <c r="G503" i="30" s="1"/>
  <c r="G504" i="30" s="1"/>
  <c r="G505" i="30" s="1"/>
  <c r="G506" i="30" s="1"/>
  <c r="G507" i="30" s="1"/>
  <c r="G508" i="30" s="1"/>
  <c r="G509" i="30" s="1"/>
  <c r="G510" i="30" s="1"/>
  <c r="G511" i="30" s="1"/>
  <c r="G512" i="30" s="1"/>
  <c r="G513" i="30" s="1"/>
  <c r="G514" i="30" s="1"/>
  <c r="G515" i="30" s="1"/>
  <c r="G516" i="30" s="1"/>
  <c r="G517" i="30" s="1"/>
  <c r="G518" i="30" s="1"/>
  <c r="G519" i="30" s="1"/>
  <c r="G520" i="30" s="1"/>
  <c r="G521" i="30" s="1"/>
  <c r="G522" i="30" s="1"/>
  <c r="G523" i="30" s="1"/>
  <c r="G524" i="30" s="1"/>
  <c r="G525" i="30" s="1"/>
  <c r="G526" i="30" s="1"/>
  <c r="G527" i="30" s="1"/>
  <c r="G528" i="30" s="1"/>
  <c r="G529" i="30" s="1"/>
  <c r="G530" i="30" s="1"/>
  <c r="G531" i="30" s="1"/>
  <c r="G532" i="30" s="1"/>
  <c r="G533" i="30" s="1"/>
  <c r="G534" i="30" s="1"/>
  <c r="G535" i="30" s="1"/>
  <c r="G536" i="30" s="1"/>
  <c r="G537" i="30" s="1"/>
  <c r="G538" i="30" s="1"/>
  <c r="G539" i="30" s="1"/>
  <c r="G540" i="30" s="1"/>
  <c r="G541" i="30" s="1"/>
  <c r="G542" i="30" s="1"/>
  <c r="G543" i="30" s="1"/>
  <c r="G544" i="30" s="1"/>
  <c r="G545" i="30" s="1"/>
  <c r="G546" i="30" s="1"/>
  <c r="G547" i="30" s="1"/>
  <c r="G548" i="30" s="1"/>
  <c r="G549" i="30" s="1"/>
  <c r="G550" i="30" s="1"/>
  <c r="G551" i="30" s="1"/>
  <c r="G552" i="30" s="1"/>
  <c r="G553" i="30" s="1"/>
  <c r="G554" i="30" s="1"/>
  <c r="G555" i="30" s="1"/>
  <c r="G556" i="30" s="1"/>
  <c r="G557" i="30" s="1"/>
  <c r="G558" i="30" s="1"/>
  <c r="G559" i="30" s="1"/>
  <c r="G560" i="30" s="1"/>
  <c r="G561" i="30" s="1"/>
  <c r="G562" i="30" s="1"/>
  <c r="G563" i="30" s="1"/>
  <c r="G564" i="30" s="1"/>
  <c r="G565" i="30" s="1"/>
  <c r="G566" i="30" s="1"/>
  <c r="G567" i="30" s="1"/>
  <c r="G568" i="30" s="1"/>
  <c r="H451" i="30"/>
  <c r="H452" i="30" s="1"/>
  <c r="H453" i="30" s="1"/>
  <c r="H454" i="30" s="1"/>
  <c r="H455" i="30" s="1"/>
  <c r="H456" i="30" s="1"/>
  <c r="H457" i="30" s="1"/>
  <c r="H458" i="30" s="1"/>
  <c r="H459" i="30" s="1"/>
  <c r="H460" i="30" s="1"/>
  <c r="H461" i="30" s="1"/>
  <c r="H462" i="30" s="1"/>
  <c r="H463" i="30" s="1"/>
  <c r="H464" i="30" s="1"/>
  <c r="H465" i="30" s="1"/>
  <c r="H466" i="30" s="1"/>
  <c r="H467" i="30" s="1"/>
  <c r="H468" i="30" s="1"/>
  <c r="H469" i="30" s="1"/>
  <c r="H470" i="30" s="1"/>
  <c r="H471" i="30" s="1"/>
  <c r="H472" i="30" s="1"/>
  <c r="H473" i="30" s="1"/>
  <c r="H474" i="30" s="1"/>
  <c r="H475" i="30" s="1"/>
  <c r="H476" i="30" s="1"/>
  <c r="H477" i="30" s="1"/>
  <c r="H478" i="30" s="1"/>
  <c r="H479" i="30" s="1"/>
  <c r="H480" i="30" s="1"/>
  <c r="H481" i="30" s="1"/>
  <c r="H482" i="30" s="1"/>
  <c r="H483" i="30" s="1"/>
  <c r="H484" i="30" s="1"/>
  <c r="H485" i="30" s="1"/>
  <c r="H486" i="30" s="1"/>
  <c r="H487" i="30" s="1"/>
  <c r="H488" i="30" s="1"/>
  <c r="H489" i="30" s="1"/>
  <c r="H490" i="30" s="1"/>
  <c r="H491" i="30" s="1"/>
  <c r="H492" i="30" s="1"/>
  <c r="H493" i="30" s="1"/>
  <c r="H494" i="30" s="1"/>
  <c r="H495" i="30" s="1"/>
  <c r="H496" i="30" s="1"/>
  <c r="H497" i="30" s="1"/>
  <c r="H498" i="30" s="1"/>
  <c r="H499" i="30" s="1"/>
  <c r="H500" i="30" s="1"/>
  <c r="H501" i="30" s="1"/>
  <c r="H502" i="30" s="1"/>
  <c r="H503" i="30" s="1"/>
  <c r="H504" i="30" s="1"/>
  <c r="H505" i="30" s="1"/>
  <c r="H506" i="30" s="1"/>
  <c r="H507" i="30" s="1"/>
  <c r="H508" i="30" s="1"/>
  <c r="H509" i="30" s="1"/>
  <c r="H510" i="30" s="1"/>
  <c r="H511" i="30" s="1"/>
  <c r="H512" i="30" s="1"/>
  <c r="H513" i="30" s="1"/>
  <c r="H514" i="30" s="1"/>
  <c r="H515" i="30" s="1"/>
  <c r="H516" i="30" s="1"/>
  <c r="H517" i="30" s="1"/>
  <c r="H518" i="30" s="1"/>
  <c r="H519" i="30" s="1"/>
  <c r="H520" i="30" s="1"/>
  <c r="H521" i="30" s="1"/>
  <c r="H522" i="30" s="1"/>
  <c r="H523" i="30" s="1"/>
  <c r="H524" i="30" s="1"/>
  <c r="H525" i="30" s="1"/>
  <c r="H526" i="30" s="1"/>
  <c r="H527" i="30" s="1"/>
  <c r="H528" i="30" s="1"/>
  <c r="H529" i="30" s="1"/>
  <c r="H530" i="30" s="1"/>
  <c r="H531" i="30" s="1"/>
  <c r="H532" i="30" s="1"/>
  <c r="H533" i="30" s="1"/>
  <c r="H534" i="30" s="1"/>
  <c r="H535" i="30" s="1"/>
  <c r="H536" i="30" s="1"/>
  <c r="H537" i="30" s="1"/>
  <c r="H538" i="30" s="1"/>
  <c r="H539" i="30" s="1"/>
  <c r="H540" i="30" s="1"/>
  <c r="H541" i="30" s="1"/>
  <c r="H542" i="30" s="1"/>
  <c r="H543" i="30" s="1"/>
  <c r="H544" i="30" s="1"/>
  <c r="H545" i="30" s="1"/>
  <c r="H546" i="30" s="1"/>
  <c r="H547" i="30" s="1"/>
  <c r="H548" i="30" s="1"/>
  <c r="H549" i="30" s="1"/>
  <c r="H550" i="30" s="1"/>
  <c r="H551" i="30" s="1"/>
  <c r="H552" i="30" s="1"/>
  <c r="H553" i="30" s="1"/>
  <c r="H554" i="30" s="1"/>
  <c r="H555" i="30" s="1"/>
  <c r="H556" i="30" s="1"/>
  <c r="H557" i="30" s="1"/>
  <c r="H558" i="30" s="1"/>
  <c r="H559" i="30" s="1"/>
  <c r="H560" i="30" s="1"/>
  <c r="H561" i="30" s="1"/>
  <c r="H562" i="30" s="1"/>
  <c r="H563" i="30" s="1"/>
  <c r="H564" i="30" s="1"/>
  <c r="H565" i="30" s="1"/>
  <c r="H566" i="30" s="1"/>
  <c r="H567" i="30" s="1"/>
  <c r="H568" i="30" s="1"/>
  <c r="I451" i="30"/>
  <c r="I452" i="30" s="1"/>
  <c r="I453" i="30" s="1"/>
  <c r="I454" i="30" s="1"/>
  <c r="I455" i="30" s="1"/>
  <c r="I456" i="30" s="1"/>
  <c r="I457" i="30" s="1"/>
  <c r="I458" i="30" s="1"/>
  <c r="I459" i="30" s="1"/>
  <c r="I460" i="30" s="1"/>
  <c r="I461" i="30" s="1"/>
  <c r="I462" i="30" s="1"/>
  <c r="I463" i="30" s="1"/>
  <c r="I464" i="30" s="1"/>
  <c r="I465" i="30" s="1"/>
  <c r="I466" i="30" s="1"/>
  <c r="I467" i="30" s="1"/>
  <c r="I468" i="30" s="1"/>
  <c r="I469" i="30" s="1"/>
  <c r="I470" i="30" s="1"/>
  <c r="I471" i="30" s="1"/>
  <c r="I472" i="30" s="1"/>
  <c r="I473" i="30" s="1"/>
  <c r="I474" i="30" s="1"/>
  <c r="I475" i="30" s="1"/>
  <c r="I476" i="30" s="1"/>
  <c r="I477" i="30" s="1"/>
  <c r="I478" i="30" s="1"/>
  <c r="I479" i="30" s="1"/>
  <c r="I480" i="30" s="1"/>
  <c r="I481" i="30" s="1"/>
  <c r="I482" i="30" s="1"/>
  <c r="I483" i="30" s="1"/>
  <c r="I484" i="30" s="1"/>
  <c r="I485" i="30" s="1"/>
  <c r="I486" i="30" s="1"/>
  <c r="I487" i="30" s="1"/>
  <c r="I488" i="30" s="1"/>
  <c r="I489" i="30" s="1"/>
  <c r="I490" i="30" s="1"/>
  <c r="I491" i="30" s="1"/>
  <c r="I492" i="30" s="1"/>
  <c r="I493" i="30" s="1"/>
  <c r="I494" i="30" s="1"/>
  <c r="I495" i="30" s="1"/>
  <c r="I496" i="30" s="1"/>
  <c r="I497" i="30" s="1"/>
  <c r="I498" i="30" s="1"/>
  <c r="I499" i="30" s="1"/>
  <c r="I500" i="30" s="1"/>
  <c r="I501" i="30" s="1"/>
  <c r="I502" i="30" s="1"/>
  <c r="I503" i="30" s="1"/>
  <c r="I504" i="30" s="1"/>
  <c r="I505" i="30" s="1"/>
  <c r="I506" i="30" s="1"/>
  <c r="I507" i="30" s="1"/>
  <c r="I508" i="30" s="1"/>
  <c r="I509" i="30" s="1"/>
  <c r="I510" i="30" s="1"/>
  <c r="I511" i="30" s="1"/>
  <c r="I512" i="30" s="1"/>
  <c r="I513" i="30" s="1"/>
  <c r="I514" i="30" s="1"/>
  <c r="I515" i="30" s="1"/>
  <c r="I516" i="30" s="1"/>
  <c r="I517" i="30" s="1"/>
  <c r="I518" i="30" s="1"/>
  <c r="I519" i="30" s="1"/>
  <c r="I520" i="30" s="1"/>
  <c r="I521" i="30" s="1"/>
  <c r="I522" i="30" s="1"/>
  <c r="I523" i="30" s="1"/>
  <c r="I524" i="30" s="1"/>
  <c r="I525" i="30" s="1"/>
  <c r="I526" i="30" s="1"/>
  <c r="I527" i="30" s="1"/>
  <c r="I528" i="30" s="1"/>
  <c r="I529" i="30" s="1"/>
  <c r="I530" i="30" s="1"/>
  <c r="I531" i="30" s="1"/>
  <c r="I532" i="30" s="1"/>
  <c r="I533" i="30" s="1"/>
  <c r="I534" i="30" s="1"/>
  <c r="I535" i="30" s="1"/>
  <c r="I536" i="30" s="1"/>
  <c r="I537" i="30" s="1"/>
  <c r="I538" i="30" s="1"/>
  <c r="I539" i="30" s="1"/>
  <c r="I540" i="30" s="1"/>
  <c r="I541" i="30" s="1"/>
  <c r="I542" i="30" s="1"/>
  <c r="I543" i="30" s="1"/>
  <c r="I544" i="30" s="1"/>
  <c r="I545" i="30" s="1"/>
  <c r="I546" i="30" s="1"/>
  <c r="I547" i="30" s="1"/>
  <c r="I548" i="30" s="1"/>
  <c r="I549" i="30" s="1"/>
  <c r="I550" i="30" s="1"/>
  <c r="I551" i="30" s="1"/>
  <c r="I552" i="30" s="1"/>
  <c r="I553" i="30" s="1"/>
  <c r="I554" i="30" s="1"/>
  <c r="I555" i="30" s="1"/>
  <c r="I556" i="30" s="1"/>
  <c r="I557" i="30" s="1"/>
  <c r="I558" i="30" s="1"/>
  <c r="I559" i="30" s="1"/>
  <c r="I560" i="30" s="1"/>
  <c r="I561" i="30" s="1"/>
  <c r="I562" i="30" s="1"/>
  <c r="I563" i="30" s="1"/>
  <c r="I564" i="30" s="1"/>
  <c r="I565" i="30" s="1"/>
  <c r="I566" i="30" s="1"/>
  <c r="I567" i="30" s="1"/>
  <c r="I568" i="30" s="1"/>
  <c r="J451" i="30"/>
  <c r="J452" i="30" s="1"/>
  <c r="J453" i="30" s="1"/>
  <c r="J454" i="30" s="1"/>
  <c r="J455" i="30" s="1"/>
  <c r="J456" i="30" s="1"/>
  <c r="J457" i="30" s="1"/>
  <c r="J458" i="30" s="1"/>
  <c r="J459" i="30" s="1"/>
  <c r="J460" i="30" s="1"/>
  <c r="J461" i="30" s="1"/>
  <c r="J462" i="30" s="1"/>
  <c r="J463" i="30" s="1"/>
  <c r="J464" i="30" s="1"/>
  <c r="J465" i="30" s="1"/>
  <c r="J466" i="30" s="1"/>
  <c r="J467" i="30" s="1"/>
  <c r="J468" i="30" s="1"/>
  <c r="J469" i="30" s="1"/>
  <c r="J470" i="30" s="1"/>
  <c r="J471" i="30" s="1"/>
  <c r="J472" i="30" s="1"/>
  <c r="J473" i="30" s="1"/>
  <c r="J474" i="30" s="1"/>
  <c r="J475" i="30" s="1"/>
  <c r="J476" i="30" s="1"/>
  <c r="J477" i="30" s="1"/>
  <c r="J478" i="30" s="1"/>
  <c r="J479" i="30" s="1"/>
  <c r="J480" i="30" s="1"/>
  <c r="J481" i="30" s="1"/>
  <c r="J482" i="30" s="1"/>
  <c r="J483" i="30" s="1"/>
  <c r="J484" i="30" s="1"/>
  <c r="J485" i="30" s="1"/>
  <c r="J486" i="30" s="1"/>
  <c r="J487" i="30" s="1"/>
  <c r="J488" i="30" s="1"/>
  <c r="J489" i="30" s="1"/>
  <c r="J490" i="30" s="1"/>
  <c r="J491" i="30" s="1"/>
  <c r="J492" i="30" s="1"/>
  <c r="J493" i="30" s="1"/>
  <c r="J494" i="30" s="1"/>
  <c r="J495" i="30" s="1"/>
  <c r="J496" i="30" s="1"/>
  <c r="J497" i="30" s="1"/>
  <c r="J498" i="30" s="1"/>
  <c r="J499" i="30" s="1"/>
  <c r="J500" i="30" s="1"/>
  <c r="J501" i="30" s="1"/>
  <c r="J502" i="30" s="1"/>
  <c r="J503" i="30" s="1"/>
  <c r="J504" i="30" s="1"/>
  <c r="J505" i="30" s="1"/>
  <c r="J506" i="30" s="1"/>
  <c r="J507" i="30" s="1"/>
  <c r="J508" i="30" s="1"/>
  <c r="J509" i="30" s="1"/>
  <c r="J510" i="30" s="1"/>
  <c r="J511" i="30" s="1"/>
  <c r="J512" i="30" s="1"/>
  <c r="J513" i="30" s="1"/>
  <c r="J514" i="30" s="1"/>
  <c r="J515" i="30" s="1"/>
  <c r="J516" i="30" s="1"/>
  <c r="J517" i="30" s="1"/>
  <c r="J518" i="30" s="1"/>
  <c r="J519" i="30" s="1"/>
  <c r="J520" i="30" s="1"/>
  <c r="J521" i="30" s="1"/>
  <c r="J522" i="30" s="1"/>
  <c r="J523" i="30" s="1"/>
  <c r="J524" i="30" s="1"/>
  <c r="J525" i="30" s="1"/>
  <c r="J526" i="30" s="1"/>
  <c r="J527" i="30" s="1"/>
  <c r="J528" i="30" s="1"/>
  <c r="J529" i="30" s="1"/>
  <c r="J530" i="30" s="1"/>
  <c r="J531" i="30" s="1"/>
  <c r="J532" i="30" s="1"/>
  <c r="J533" i="30" s="1"/>
  <c r="J534" i="30" s="1"/>
  <c r="J535" i="30" s="1"/>
  <c r="J536" i="30" s="1"/>
  <c r="J537" i="30" s="1"/>
  <c r="J538" i="30" s="1"/>
  <c r="J539" i="30" s="1"/>
  <c r="J540" i="30" s="1"/>
  <c r="J541" i="30" s="1"/>
  <c r="J542" i="30" s="1"/>
  <c r="J543" i="30" s="1"/>
  <c r="J544" i="30" s="1"/>
  <c r="J545" i="30" s="1"/>
  <c r="J546" i="30" s="1"/>
  <c r="J547" i="30" s="1"/>
  <c r="J548" i="30" s="1"/>
  <c r="J549" i="30" s="1"/>
  <c r="J550" i="30" s="1"/>
  <c r="J551" i="30" s="1"/>
  <c r="J552" i="30" s="1"/>
  <c r="J553" i="30" s="1"/>
  <c r="J554" i="30" s="1"/>
  <c r="J555" i="30" s="1"/>
  <c r="J556" i="30" s="1"/>
  <c r="J557" i="30" s="1"/>
  <c r="J558" i="30" s="1"/>
  <c r="J559" i="30" s="1"/>
  <c r="J560" i="30" s="1"/>
  <c r="J561" i="30" s="1"/>
  <c r="J562" i="30" s="1"/>
  <c r="J563" i="30" s="1"/>
  <c r="J564" i="30" s="1"/>
  <c r="J565" i="30" s="1"/>
  <c r="J566" i="30" s="1"/>
  <c r="J567" i="30" s="1"/>
  <c r="J568" i="30" s="1"/>
  <c r="K451" i="30"/>
  <c r="K452" i="30" s="1"/>
  <c r="K453" i="30" s="1"/>
  <c r="K454" i="30" s="1"/>
  <c r="K455" i="30" s="1"/>
  <c r="K456" i="30" s="1"/>
  <c r="K457" i="30" s="1"/>
  <c r="K458" i="30" s="1"/>
  <c r="K459" i="30" s="1"/>
  <c r="K460" i="30" s="1"/>
  <c r="K461" i="30" s="1"/>
  <c r="K462" i="30" s="1"/>
  <c r="K463" i="30" s="1"/>
  <c r="K464" i="30" s="1"/>
  <c r="K465" i="30" s="1"/>
  <c r="K466" i="30" s="1"/>
  <c r="K467" i="30" s="1"/>
  <c r="K468" i="30" s="1"/>
  <c r="K469" i="30" s="1"/>
  <c r="K470" i="30" s="1"/>
  <c r="K471" i="30" s="1"/>
  <c r="K472" i="30" s="1"/>
  <c r="K473" i="30" s="1"/>
  <c r="K474" i="30" s="1"/>
  <c r="K475" i="30" s="1"/>
  <c r="K476" i="30" s="1"/>
  <c r="K477" i="30" s="1"/>
  <c r="K478" i="30" s="1"/>
  <c r="K479" i="30" s="1"/>
  <c r="K480" i="30" s="1"/>
  <c r="K481" i="30" s="1"/>
  <c r="K482" i="30" s="1"/>
  <c r="K483" i="30" s="1"/>
  <c r="K484" i="30" s="1"/>
  <c r="K485" i="30" s="1"/>
  <c r="K486" i="30" s="1"/>
  <c r="K487" i="30" s="1"/>
  <c r="K488" i="30" s="1"/>
  <c r="K489" i="30" s="1"/>
  <c r="K490" i="30" s="1"/>
  <c r="K491" i="30" s="1"/>
  <c r="K492" i="30" s="1"/>
  <c r="K493" i="30" s="1"/>
  <c r="K494" i="30" s="1"/>
  <c r="K495" i="30" s="1"/>
  <c r="K496" i="30" s="1"/>
  <c r="K497" i="30" s="1"/>
  <c r="K498" i="30" s="1"/>
  <c r="K499" i="30" s="1"/>
  <c r="K500" i="30" s="1"/>
  <c r="K501" i="30" s="1"/>
  <c r="K502" i="30" s="1"/>
  <c r="K503" i="30" s="1"/>
  <c r="K504" i="30" s="1"/>
  <c r="K505" i="30" s="1"/>
  <c r="K506" i="30" s="1"/>
  <c r="K507" i="30" s="1"/>
  <c r="K508" i="30" s="1"/>
  <c r="K509" i="30" s="1"/>
  <c r="K510" i="30" s="1"/>
  <c r="K511" i="30" s="1"/>
  <c r="K512" i="30" s="1"/>
  <c r="K513" i="30" s="1"/>
  <c r="K514" i="30" s="1"/>
  <c r="K515" i="30" s="1"/>
  <c r="K516" i="30" s="1"/>
  <c r="K517" i="30" s="1"/>
  <c r="K518" i="30" s="1"/>
  <c r="K519" i="30" s="1"/>
  <c r="K520" i="30" s="1"/>
  <c r="K521" i="30" s="1"/>
  <c r="K522" i="30" s="1"/>
  <c r="K523" i="30" s="1"/>
  <c r="K524" i="30" s="1"/>
  <c r="K525" i="30" s="1"/>
  <c r="K526" i="30" s="1"/>
  <c r="K527" i="30" s="1"/>
  <c r="K528" i="30" s="1"/>
  <c r="K529" i="30" s="1"/>
  <c r="K530" i="30" s="1"/>
  <c r="K531" i="30" s="1"/>
  <c r="K532" i="30" s="1"/>
  <c r="K533" i="30" s="1"/>
  <c r="K534" i="30" s="1"/>
  <c r="K535" i="30" s="1"/>
  <c r="K536" i="30" s="1"/>
  <c r="K537" i="30" s="1"/>
  <c r="K538" i="30" s="1"/>
  <c r="K539" i="30" s="1"/>
  <c r="K540" i="30" s="1"/>
  <c r="K541" i="30" s="1"/>
  <c r="K542" i="30" s="1"/>
  <c r="K543" i="30" s="1"/>
  <c r="K544" i="30" s="1"/>
  <c r="K545" i="30" s="1"/>
  <c r="K546" i="30" s="1"/>
  <c r="K547" i="30" s="1"/>
  <c r="K548" i="30" s="1"/>
  <c r="K549" i="30" s="1"/>
  <c r="K550" i="30" s="1"/>
  <c r="K551" i="30" s="1"/>
  <c r="K552" i="30" s="1"/>
  <c r="K553" i="30" s="1"/>
  <c r="K554" i="30" s="1"/>
  <c r="K555" i="30" s="1"/>
  <c r="K556" i="30" s="1"/>
  <c r="K557" i="30" s="1"/>
  <c r="K558" i="30" s="1"/>
  <c r="K559" i="30" s="1"/>
  <c r="K560" i="30" s="1"/>
  <c r="K561" i="30" s="1"/>
  <c r="K562" i="30" s="1"/>
  <c r="K563" i="30" s="1"/>
  <c r="K564" i="30" s="1"/>
  <c r="K565" i="30" s="1"/>
  <c r="K566" i="30" s="1"/>
  <c r="K567" i="30" s="1"/>
  <c r="K568" i="30" s="1"/>
  <c r="L451" i="30"/>
  <c r="L452" i="30" s="1"/>
  <c r="L453" i="30" s="1"/>
  <c r="L454" i="30" s="1"/>
  <c r="L455" i="30" s="1"/>
  <c r="L456" i="30" s="1"/>
  <c r="L457" i="30" s="1"/>
  <c r="L458" i="30" s="1"/>
  <c r="L459" i="30" s="1"/>
  <c r="L460" i="30" s="1"/>
  <c r="L461" i="30" s="1"/>
  <c r="L462" i="30" s="1"/>
  <c r="L463" i="30" s="1"/>
  <c r="L464" i="30" s="1"/>
  <c r="L465" i="30" s="1"/>
  <c r="L466" i="30" s="1"/>
  <c r="L467" i="30" s="1"/>
  <c r="L468" i="30" s="1"/>
  <c r="L469" i="30" s="1"/>
  <c r="L470" i="30" s="1"/>
  <c r="L471" i="30" s="1"/>
  <c r="L472" i="30" s="1"/>
  <c r="L473" i="30" s="1"/>
  <c r="L474" i="30" s="1"/>
  <c r="L475" i="30" s="1"/>
  <c r="L476" i="30" s="1"/>
  <c r="L477" i="30" s="1"/>
  <c r="L478" i="30" s="1"/>
  <c r="L479" i="30" s="1"/>
  <c r="L480" i="30" s="1"/>
  <c r="L481" i="30" s="1"/>
  <c r="L482" i="30" s="1"/>
  <c r="L483" i="30" s="1"/>
  <c r="L484" i="30" s="1"/>
  <c r="L485" i="30" s="1"/>
  <c r="L486" i="30" s="1"/>
  <c r="L487" i="30" s="1"/>
  <c r="L488" i="30" s="1"/>
  <c r="L489" i="30" s="1"/>
  <c r="L490" i="30" s="1"/>
  <c r="L491" i="30" s="1"/>
  <c r="L492" i="30" s="1"/>
  <c r="L493" i="30" s="1"/>
  <c r="L494" i="30" s="1"/>
  <c r="L495" i="30" s="1"/>
  <c r="L496" i="30" s="1"/>
  <c r="L497" i="30" s="1"/>
  <c r="L498" i="30" s="1"/>
  <c r="L499" i="30" s="1"/>
  <c r="L500" i="30" s="1"/>
  <c r="L501" i="30" s="1"/>
  <c r="L502" i="30" s="1"/>
  <c r="L503" i="30" s="1"/>
  <c r="L504" i="30" s="1"/>
  <c r="L505" i="30" s="1"/>
  <c r="L506" i="30" s="1"/>
  <c r="L507" i="30" s="1"/>
  <c r="L508" i="30" s="1"/>
  <c r="L509" i="30" s="1"/>
  <c r="L510" i="30" s="1"/>
  <c r="L511" i="30" s="1"/>
  <c r="L512" i="30" s="1"/>
  <c r="L513" i="30" s="1"/>
  <c r="L514" i="30" s="1"/>
  <c r="L515" i="30" s="1"/>
  <c r="L516" i="30" s="1"/>
  <c r="L517" i="30" s="1"/>
  <c r="L518" i="30" s="1"/>
  <c r="L519" i="30" s="1"/>
  <c r="L520" i="30" s="1"/>
  <c r="L521" i="30" s="1"/>
  <c r="L522" i="30" s="1"/>
  <c r="L523" i="30" s="1"/>
  <c r="L524" i="30" s="1"/>
  <c r="L525" i="30" s="1"/>
  <c r="L526" i="30" s="1"/>
  <c r="L527" i="30" s="1"/>
  <c r="L528" i="30" s="1"/>
  <c r="L529" i="30" s="1"/>
  <c r="L530" i="30" s="1"/>
  <c r="L531" i="30" s="1"/>
  <c r="L532" i="30" s="1"/>
  <c r="L533" i="30" s="1"/>
  <c r="L534" i="30" s="1"/>
  <c r="L535" i="30" s="1"/>
  <c r="L536" i="30" s="1"/>
  <c r="L537" i="30" s="1"/>
  <c r="L538" i="30" s="1"/>
  <c r="L539" i="30" s="1"/>
  <c r="L540" i="30" s="1"/>
  <c r="L541" i="30" s="1"/>
  <c r="L542" i="30" s="1"/>
  <c r="L543" i="30" s="1"/>
  <c r="L544" i="30" s="1"/>
  <c r="L545" i="30" s="1"/>
  <c r="L546" i="30" s="1"/>
  <c r="L547" i="30" s="1"/>
  <c r="L548" i="30" s="1"/>
  <c r="L549" i="30" s="1"/>
  <c r="L550" i="30" s="1"/>
  <c r="L551" i="30" s="1"/>
  <c r="L552" i="30" s="1"/>
  <c r="L553" i="30" s="1"/>
  <c r="L554" i="30" s="1"/>
  <c r="L555" i="30" s="1"/>
  <c r="L556" i="30" s="1"/>
  <c r="L557" i="30" s="1"/>
  <c r="L558" i="30" s="1"/>
  <c r="L559" i="30" s="1"/>
  <c r="L560" i="30" s="1"/>
  <c r="L561" i="30" s="1"/>
  <c r="L562" i="30" s="1"/>
  <c r="L563" i="30" s="1"/>
  <c r="L564" i="30" s="1"/>
  <c r="L565" i="30" s="1"/>
  <c r="L566" i="30" s="1"/>
  <c r="L567" i="30" s="1"/>
  <c r="L568" i="30" s="1"/>
  <c r="M451" i="30"/>
  <c r="M452" i="30" s="1"/>
  <c r="M453" i="30" s="1"/>
  <c r="M454" i="30" s="1"/>
  <c r="M455" i="30" s="1"/>
  <c r="M456" i="30" s="1"/>
  <c r="M457" i="30" s="1"/>
  <c r="M458" i="30" s="1"/>
  <c r="M459" i="30" s="1"/>
  <c r="M460" i="30" s="1"/>
  <c r="M461" i="30" s="1"/>
  <c r="M462" i="30" s="1"/>
  <c r="M463" i="30" s="1"/>
  <c r="M464" i="30" s="1"/>
  <c r="M465" i="30" s="1"/>
  <c r="M466" i="30" s="1"/>
  <c r="M467" i="30" s="1"/>
  <c r="M468" i="30" s="1"/>
  <c r="M469" i="30" s="1"/>
  <c r="M470" i="30" s="1"/>
  <c r="M471" i="30" s="1"/>
  <c r="M472" i="30" s="1"/>
  <c r="M473" i="30" s="1"/>
  <c r="M474" i="30" s="1"/>
  <c r="M475" i="30" s="1"/>
  <c r="M476" i="30" s="1"/>
  <c r="M477" i="30" s="1"/>
  <c r="M478" i="30" s="1"/>
  <c r="M479" i="30" s="1"/>
  <c r="M480" i="30" s="1"/>
  <c r="M481" i="30" s="1"/>
  <c r="M482" i="30" s="1"/>
  <c r="M483" i="30" s="1"/>
  <c r="M484" i="30" s="1"/>
  <c r="M485" i="30" s="1"/>
  <c r="M486" i="30" s="1"/>
  <c r="M487" i="30" s="1"/>
  <c r="M488" i="30" s="1"/>
  <c r="M489" i="30" s="1"/>
  <c r="M490" i="30" s="1"/>
  <c r="M491" i="30" s="1"/>
  <c r="M492" i="30" s="1"/>
  <c r="M493" i="30" s="1"/>
  <c r="M494" i="30" s="1"/>
  <c r="M495" i="30" s="1"/>
  <c r="M496" i="30" s="1"/>
  <c r="M497" i="30" s="1"/>
  <c r="M498" i="30" s="1"/>
  <c r="M499" i="30" s="1"/>
  <c r="M500" i="30" s="1"/>
  <c r="M501" i="30" s="1"/>
  <c r="M502" i="30" s="1"/>
  <c r="M503" i="30" s="1"/>
  <c r="M504" i="30" s="1"/>
  <c r="M505" i="30" s="1"/>
  <c r="M506" i="30" s="1"/>
  <c r="M507" i="30" s="1"/>
  <c r="M508" i="30" s="1"/>
  <c r="M509" i="30" s="1"/>
  <c r="M510" i="30" s="1"/>
  <c r="M511" i="30" s="1"/>
  <c r="M512" i="30" s="1"/>
  <c r="M513" i="30" s="1"/>
  <c r="M514" i="30" s="1"/>
  <c r="M515" i="30" s="1"/>
  <c r="M516" i="30" s="1"/>
  <c r="M517" i="30" s="1"/>
  <c r="M518" i="30" s="1"/>
  <c r="M519" i="30" s="1"/>
  <c r="M520" i="30" s="1"/>
  <c r="M521" i="30" s="1"/>
  <c r="M522" i="30" s="1"/>
  <c r="M523" i="30" s="1"/>
  <c r="M524" i="30" s="1"/>
  <c r="M525" i="30" s="1"/>
  <c r="M526" i="30" s="1"/>
  <c r="M527" i="30" s="1"/>
  <c r="M528" i="30" s="1"/>
  <c r="M529" i="30" s="1"/>
  <c r="M530" i="30" s="1"/>
  <c r="M531" i="30" s="1"/>
  <c r="M532" i="30" s="1"/>
  <c r="M533" i="30" s="1"/>
  <c r="M534" i="30" s="1"/>
  <c r="M535" i="30" s="1"/>
  <c r="M536" i="30" s="1"/>
  <c r="M537" i="30" s="1"/>
  <c r="M538" i="30" s="1"/>
  <c r="M539" i="30" s="1"/>
  <c r="M540" i="30" s="1"/>
  <c r="M541" i="30" s="1"/>
  <c r="M542" i="30" s="1"/>
  <c r="M543" i="30" s="1"/>
  <c r="M544" i="30" s="1"/>
  <c r="M545" i="30" s="1"/>
  <c r="M546" i="30" s="1"/>
  <c r="M547" i="30" s="1"/>
  <c r="M548" i="30" s="1"/>
  <c r="M549" i="30" s="1"/>
  <c r="M550" i="30" s="1"/>
  <c r="M551" i="30" s="1"/>
  <c r="M552" i="30" s="1"/>
  <c r="M553" i="30" s="1"/>
  <c r="M554" i="30" s="1"/>
  <c r="M555" i="30" s="1"/>
  <c r="M556" i="30" s="1"/>
  <c r="M557" i="30" s="1"/>
  <c r="M558" i="30" s="1"/>
  <c r="M559" i="30" s="1"/>
  <c r="M560" i="30" s="1"/>
  <c r="M561" i="30" s="1"/>
  <c r="M562" i="30" s="1"/>
  <c r="M563" i="30" s="1"/>
  <c r="M564" i="30" s="1"/>
  <c r="M565" i="30" s="1"/>
  <c r="M566" i="30" s="1"/>
  <c r="M567" i="30" s="1"/>
  <c r="M568" i="30" s="1"/>
  <c r="N451" i="30"/>
  <c r="N452" i="30" s="1"/>
  <c r="N453" i="30" s="1"/>
  <c r="N454" i="30" s="1"/>
  <c r="N455" i="30" s="1"/>
  <c r="N456" i="30" s="1"/>
  <c r="N457" i="30" s="1"/>
  <c r="N458" i="30" s="1"/>
  <c r="N459" i="30" s="1"/>
  <c r="N460" i="30" s="1"/>
  <c r="N461" i="30" s="1"/>
  <c r="N462" i="30" s="1"/>
  <c r="N463" i="30" s="1"/>
  <c r="N464" i="30" s="1"/>
  <c r="N465" i="30" s="1"/>
  <c r="N466" i="30" s="1"/>
  <c r="N467" i="30" s="1"/>
  <c r="N468" i="30" s="1"/>
  <c r="N469" i="30" s="1"/>
  <c r="N470" i="30" s="1"/>
  <c r="N471" i="30" s="1"/>
  <c r="N472" i="30" s="1"/>
  <c r="N473" i="30" s="1"/>
  <c r="N474" i="30" s="1"/>
  <c r="N475" i="30" s="1"/>
  <c r="N476" i="30" s="1"/>
  <c r="N477" i="30" s="1"/>
  <c r="N478" i="30" s="1"/>
  <c r="N479" i="30" s="1"/>
  <c r="N480" i="30" s="1"/>
  <c r="N481" i="30" s="1"/>
  <c r="N482" i="30" s="1"/>
  <c r="N483" i="30" s="1"/>
  <c r="N484" i="30" s="1"/>
  <c r="N485" i="30" s="1"/>
  <c r="N486" i="30" s="1"/>
  <c r="N487" i="30" s="1"/>
  <c r="N488" i="30" s="1"/>
  <c r="N489" i="30" s="1"/>
  <c r="N490" i="30" s="1"/>
  <c r="N491" i="30" s="1"/>
  <c r="N492" i="30" s="1"/>
  <c r="N493" i="30" s="1"/>
  <c r="N494" i="30" s="1"/>
  <c r="N495" i="30" s="1"/>
  <c r="N496" i="30" s="1"/>
  <c r="N497" i="30" s="1"/>
  <c r="N498" i="30" s="1"/>
  <c r="N499" i="30" s="1"/>
  <c r="N500" i="30" s="1"/>
  <c r="N501" i="30" s="1"/>
  <c r="N502" i="30" s="1"/>
  <c r="N503" i="30" s="1"/>
  <c r="N504" i="30" s="1"/>
  <c r="N505" i="30" s="1"/>
  <c r="N506" i="30" s="1"/>
  <c r="N507" i="30" s="1"/>
  <c r="N508" i="30" s="1"/>
  <c r="N509" i="30" s="1"/>
  <c r="N510" i="30" s="1"/>
  <c r="N511" i="30" s="1"/>
  <c r="N512" i="30" s="1"/>
  <c r="N513" i="30" s="1"/>
  <c r="N514" i="30" s="1"/>
  <c r="N515" i="30" s="1"/>
  <c r="N516" i="30" s="1"/>
  <c r="N517" i="30" s="1"/>
  <c r="N518" i="30" s="1"/>
  <c r="N519" i="30" s="1"/>
  <c r="N520" i="30" s="1"/>
  <c r="N521" i="30" s="1"/>
  <c r="N522" i="30" s="1"/>
  <c r="N523" i="30" s="1"/>
  <c r="N524" i="30" s="1"/>
  <c r="N525" i="30" s="1"/>
  <c r="N526" i="30" s="1"/>
  <c r="N527" i="30" s="1"/>
  <c r="N528" i="30" s="1"/>
  <c r="N529" i="30" s="1"/>
  <c r="N530" i="30" s="1"/>
  <c r="N531" i="30" s="1"/>
  <c r="N532" i="30" s="1"/>
  <c r="N533" i="30" s="1"/>
  <c r="N534" i="30" s="1"/>
  <c r="N535" i="30" s="1"/>
  <c r="N536" i="30" s="1"/>
  <c r="N537" i="30" s="1"/>
  <c r="N538" i="30" s="1"/>
  <c r="N539" i="30" s="1"/>
  <c r="N540" i="30" s="1"/>
  <c r="N541" i="30" s="1"/>
  <c r="N542" i="30" s="1"/>
  <c r="N543" i="30" s="1"/>
  <c r="N544" i="30" s="1"/>
  <c r="N545" i="30" s="1"/>
  <c r="N546" i="30" s="1"/>
  <c r="N547" i="30" s="1"/>
  <c r="N548" i="30" s="1"/>
  <c r="N549" i="30" s="1"/>
  <c r="N550" i="30" s="1"/>
  <c r="N551" i="30" s="1"/>
  <c r="N552" i="30" s="1"/>
  <c r="N553" i="30" s="1"/>
  <c r="N554" i="30" s="1"/>
  <c r="N555" i="30" s="1"/>
  <c r="N556" i="30" s="1"/>
  <c r="N557" i="30" s="1"/>
  <c r="N558" i="30" s="1"/>
  <c r="N559" i="30" s="1"/>
  <c r="N560" i="30" s="1"/>
  <c r="N561" i="30" s="1"/>
  <c r="N562" i="30" s="1"/>
  <c r="N563" i="30" s="1"/>
  <c r="N564" i="30" s="1"/>
  <c r="N565" i="30" s="1"/>
  <c r="N566" i="30" s="1"/>
  <c r="N567" i="30" s="1"/>
  <c r="N568" i="30" s="1"/>
  <c r="O451" i="30"/>
  <c r="O452" i="30" s="1"/>
  <c r="O453" i="30" s="1"/>
  <c r="O454" i="30" s="1"/>
  <c r="O455" i="30" s="1"/>
  <c r="O456" i="30" s="1"/>
  <c r="O457" i="30" s="1"/>
  <c r="O458" i="30" s="1"/>
  <c r="O459" i="30" s="1"/>
  <c r="O460" i="30" s="1"/>
  <c r="O461" i="30" s="1"/>
  <c r="O462" i="30" s="1"/>
  <c r="O463" i="30" s="1"/>
  <c r="O464" i="30" s="1"/>
  <c r="O465" i="30" s="1"/>
  <c r="O466" i="30" s="1"/>
  <c r="O467" i="30" s="1"/>
  <c r="O468" i="30" s="1"/>
  <c r="O469" i="30" s="1"/>
  <c r="O470" i="30" s="1"/>
  <c r="O471" i="30" s="1"/>
  <c r="O472" i="30" s="1"/>
  <c r="O473" i="30" s="1"/>
  <c r="P451" i="30"/>
  <c r="P452" i="30" s="1"/>
  <c r="P453" i="30" s="1"/>
  <c r="P454" i="30" s="1"/>
  <c r="P455" i="30" s="1"/>
  <c r="P456" i="30" s="1"/>
  <c r="P457" i="30" s="1"/>
  <c r="P458" i="30" s="1"/>
  <c r="P459" i="30" s="1"/>
  <c r="P460" i="30" s="1"/>
  <c r="P461" i="30" s="1"/>
  <c r="P462" i="30" s="1"/>
  <c r="P463" i="30" s="1"/>
  <c r="P464" i="30" s="1"/>
  <c r="P465" i="30" s="1"/>
  <c r="P466" i="30" s="1"/>
  <c r="P467" i="30" s="1"/>
  <c r="P468" i="30" s="1"/>
  <c r="P469" i="30" s="1"/>
  <c r="P470" i="30" s="1"/>
  <c r="P471" i="30" s="1"/>
  <c r="P472" i="30" s="1"/>
  <c r="P473" i="30" s="1"/>
  <c r="P474" i="30" s="1"/>
  <c r="P475" i="30" s="1"/>
  <c r="P476" i="30" s="1"/>
  <c r="P477" i="30" s="1"/>
  <c r="P478" i="30" s="1"/>
  <c r="P479" i="30" s="1"/>
  <c r="P480" i="30" s="1"/>
  <c r="P481" i="30" s="1"/>
  <c r="P482" i="30" s="1"/>
  <c r="P483" i="30" s="1"/>
  <c r="P484" i="30" s="1"/>
  <c r="P485" i="30" s="1"/>
  <c r="P486" i="30" s="1"/>
  <c r="P487" i="30" s="1"/>
  <c r="P488" i="30" s="1"/>
  <c r="P489" i="30" s="1"/>
  <c r="P490" i="30" s="1"/>
  <c r="P491" i="30" s="1"/>
  <c r="P492" i="30" s="1"/>
  <c r="P493" i="30" s="1"/>
  <c r="P494" i="30" s="1"/>
  <c r="P495" i="30" s="1"/>
  <c r="P496" i="30" s="1"/>
  <c r="P497" i="30" s="1"/>
  <c r="P498" i="30" s="1"/>
  <c r="P499" i="30" s="1"/>
  <c r="P500" i="30" s="1"/>
  <c r="P501" i="30" s="1"/>
  <c r="P502" i="30" s="1"/>
  <c r="P503" i="30" s="1"/>
  <c r="P504" i="30" s="1"/>
  <c r="P505" i="30" s="1"/>
  <c r="P506" i="30" s="1"/>
  <c r="P507" i="30" s="1"/>
  <c r="P508" i="30" s="1"/>
  <c r="P509" i="30" s="1"/>
  <c r="P510" i="30" s="1"/>
  <c r="P511" i="30" s="1"/>
  <c r="P512" i="30" s="1"/>
  <c r="P513" i="30" s="1"/>
  <c r="P514" i="30" s="1"/>
  <c r="P515" i="30" s="1"/>
  <c r="P516" i="30" s="1"/>
  <c r="P517" i="30" s="1"/>
  <c r="P518" i="30" s="1"/>
  <c r="P519" i="30" s="1"/>
  <c r="P520" i="30" s="1"/>
  <c r="P521" i="30" s="1"/>
  <c r="P522" i="30" s="1"/>
  <c r="P523" i="30" s="1"/>
  <c r="P524" i="30" s="1"/>
  <c r="P525" i="30" s="1"/>
  <c r="P526" i="30" s="1"/>
  <c r="P527" i="30" s="1"/>
  <c r="P528" i="30" s="1"/>
  <c r="P529" i="30" s="1"/>
  <c r="P530" i="30" s="1"/>
  <c r="P531" i="30" s="1"/>
  <c r="P532" i="30" s="1"/>
  <c r="P533" i="30" s="1"/>
  <c r="P534" i="30" s="1"/>
  <c r="P535" i="30" s="1"/>
  <c r="P536" i="30" s="1"/>
  <c r="P537" i="30" s="1"/>
  <c r="P538" i="30" s="1"/>
  <c r="P539" i="30" s="1"/>
  <c r="P540" i="30" s="1"/>
  <c r="P541" i="30" s="1"/>
  <c r="P542" i="30" s="1"/>
  <c r="P543" i="30" s="1"/>
  <c r="P544" i="30" s="1"/>
  <c r="P545" i="30" s="1"/>
  <c r="P546" i="30" s="1"/>
  <c r="P547" i="30" s="1"/>
  <c r="P548" i="30" s="1"/>
  <c r="P549" i="30" s="1"/>
  <c r="P550" i="30" s="1"/>
  <c r="P551" i="30" s="1"/>
  <c r="P552" i="30" s="1"/>
  <c r="P553" i="30" s="1"/>
  <c r="P554" i="30" s="1"/>
  <c r="P555" i="30" s="1"/>
  <c r="P556" i="30" s="1"/>
  <c r="P557" i="30" s="1"/>
  <c r="P558" i="30" s="1"/>
  <c r="P559" i="30" s="1"/>
  <c r="P560" i="30" s="1"/>
  <c r="P561" i="30" s="1"/>
  <c r="P562" i="30" s="1"/>
  <c r="P563" i="30" s="1"/>
  <c r="P564" i="30" s="1"/>
  <c r="P565" i="30" s="1"/>
  <c r="P566" i="30" s="1"/>
  <c r="P567" i="30" s="1"/>
  <c r="P568" i="30" s="1"/>
  <c r="Q451" i="30"/>
  <c r="Q452" i="30" s="1"/>
  <c r="Q453" i="30" s="1"/>
  <c r="Q454" i="30" s="1"/>
  <c r="Q455" i="30" s="1"/>
  <c r="Q456" i="30" s="1"/>
  <c r="Q457" i="30" s="1"/>
  <c r="Q458" i="30" s="1"/>
  <c r="Q459" i="30" s="1"/>
  <c r="Q460" i="30" s="1"/>
  <c r="Q461" i="30" s="1"/>
  <c r="Q462" i="30" s="1"/>
  <c r="Q463" i="30" s="1"/>
  <c r="Q464" i="30" s="1"/>
  <c r="Q465" i="30" s="1"/>
  <c r="Q466" i="30" s="1"/>
  <c r="Q467" i="30" s="1"/>
  <c r="Q468" i="30" s="1"/>
  <c r="Q469" i="30" s="1"/>
  <c r="Q470" i="30" s="1"/>
  <c r="Q471" i="30" s="1"/>
  <c r="Q472" i="30" s="1"/>
  <c r="Q473" i="30" s="1"/>
  <c r="Q474" i="30" s="1"/>
  <c r="Q475" i="30" s="1"/>
  <c r="Q476" i="30" s="1"/>
  <c r="Q477" i="30" s="1"/>
  <c r="Q478" i="30" s="1"/>
  <c r="Q479" i="30" s="1"/>
  <c r="Q480" i="30" s="1"/>
  <c r="Q481" i="30" s="1"/>
  <c r="Q482" i="30" s="1"/>
  <c r="Q483" i="30" s="1"/>
  <c r="Q484" i="30" s="1"/>
  <c r="Q485" i="30" s="1"/>
  <c r="Q486" i="30" s="1"/>
  <c r="Q487" i="30" s="1"/>
  <c r="Q488" i="30" s="1"/>
  <c r="Q489" i="30" s="1"/>
  <c r="Q490" i="30" s="1"/>
  <c r="Q491" i="30" s="1"/>
  <c r="Q492" i="30" s="1"/>
  <c r="Q493" i="30" s="1"/>
  <c r="Q494" i="30" s="1"/>
  <c r="Q495" i="30" s="1"/>
  <c r="Q496" i="30" s="1"/>
  <c r="Q497" i="30" s="1"/>
  <c r="Q498" i="30" s="1"/>
  <c r="Q499" i="30" s="1"/>
  <c r="Q500" i="30" s="1"/>
  <c r="Q501" i="30" s="1"/>
  <c r="Q502" i="30" s="1"/>
  <c r="Q503" i="30" s="1"/>
  <c r="Q504" i="30" s="1"/>
  <c r="Q505" i="30" s="1"/>
  <c r="Q506" i="30" s="1"/>
  <c r="Q507" i="30" s="1"/>
  <c r="Q508" i="30" s="1"/>
  <c r="Q509" i="30" s="1"/>
  <c r="Q510" i="30" s="1"/>
  <c r="Q511" i="30" s="1"/>
  <c r="Q512" i="30" s="1"/>
  <c r="Q513" i="30" s="1"/>
  <c r="Q514" i="30" s="1"/>
  <c r="Q515" i="30" s="1"/>
  <c r="Q516" i="30" s="1"/>
  <c r="Q517" i="30" s="1"/>
  <c r="Q518" i="30" s="1"/>
  <c r="Q519" i="30" s="1"/>
  <c r="Q520" i="30" s="1"/>
  <c r="Q521" i="30" s="1"/>
  <c r="Q522" i="30" s="1"/>
  <c r="Q523" i="30" s="1"/>
  <c r="Q524" i="30" s="1"/>
  <c r="Q525" i="30" s="1"/>
  <c r="Q526" i="30" s="1"/>
  <c r="Q527" i="30" s="1"/>
  <c r="Q528" i="30" s="1"/>
  <c r="Q529" i="30" s="1"/>
  <c r="Q530" i="30" s="1"/>
  <c r="Q531" i="30" s="1"/>
  <c r="Q532" i="30" s="1"/>
  <c r="Q533" i="30" s="1"/>
  <c r="Q534" i="30" s="1"/>
  <c r="Q535" i="30" s="1"/>
  <c r="Q536" i="30" s="1"/>
  <c r="Q537" i="30" s="1"/>
  <c r="Q538" i="30" s="1"/>
  <c r="Q539" i="30" s="1"/>
  <c r="Q540" i="30" s="1"/>
  <c r="Q541" i="30" s="1"/>
  <c r="Q542" i="30" s="1"/>
  <c r="Q543" i="30" s="1"/>
  <c r="Q544" i="30" s="1"/>
  <c r="Q545" i="30" s="1"/>
  <c r="Q546" i="30" s="1"/>
  <c r="Q547" i="30" s="1"/>
  <c r="Q548" i="30" s="1"/>
  <c r="Q549" i="30" s="1"/>
  <c r="Q550" i="30" s="1"/>
  <c r="Q551" i="30" s="1"/>
  <c r="Q552" i="30" s="1"/>
  <c r="Q553" i="30" s="1"/>
  <c r="Q554" i="30" s="1"/>
  <c r="Q555" i="30" s="1"/>
  <c r="Q556" i="30" s="1"/>
  <c r="Q557" i="30" s="1"/>
  <c r="Q558" i="30" s="1"/>
  <c r="Q559" i="30" s="1"/>
  <c r="Q560" i="30" s="1"/>
  <c r="Q561" i="30" s="1"/>
  <c r="Q562" i="30" s="1"/>
  <c r="Q563" i="30" s="1"/>
  <c r="Q564" i="30" s="1"/>
  <c r="Q565" i="30" s="1"/>
  <c r="Q566" i="30" s="1"/>
  <c r="Q567" i="30" s="1"/>
  <c r="Q568" i="30" s="1"/>
  <c r="R451" i="30"/>
  <c r="R452" i="30" s="1"/>
  <c r="R453" i="30" s="1"/>
  <c r="R454" i="30" s="1"/>
  <c r="R455" i="30" s="1"/>
  <c r="R456" i="30" s="1"/>
  <c r="R457" i="30" s="1"/>
  <c r="R458" i="30" s="1"/>
  <c r="R459" i="30" s="1"/>
  <c r="R460" i="30" s="1"/>
  <c r="R461" i="30" s="1"/>
  <c r="R462" i="30" s="1"/>
  <c r="R463" i="30" s="1"/>
  <c r="R464" i="30" s="1"/>
  <c r="R465" i="30" s="1"/>
  <c r="R466" i="30" s="1"/>
  <c r="R467" i="30" s="1"/>
  <c r="R468" i="30" s="1"/>
  <c r="R469" i="30" s="1"/>
  <c r="R470" i="30" s="1"/>
  <c r="R471" i="30" s="1"/>
  <c r="R472" i="30" s="1"/>
  <c r="R473" i="30" s="1"/>
  <c r="R474" i="30" s="1"/>
  <c r="R475" i="30" s="1"/>
  <c r="R476" i="30" s="1"/>
  <c r="R477" i="30" s="1"/>
  <c r="R478" i="30" s="1"/>
  <c r="R479" i="30" s="1"/>
  <c r="R480" i="30" s="1"/>
  <c r="R481" i="30" s="1"/>
  <c r="R482" i="30" s="1"/>
  <c r="R483" i="30" s="1"/>
  <c r="R484" i="30" s="1"/>
  <c r="R485" i="30" s="1"/>
  <c r="R486" i="30" s="1"/>
  <c r="R487" i="30" s="1"/>
  <c r="R488" i="30" s="1"/>
  <c r="R489" i="30" s="1"/>
  <c r="R490" i="30" s="1"/>
  <c r="R491" i="30" s="1"/>
  <c r="R492" i="30" s="1"/>
  <c r="R493" i="30" s="1"/>
  <c r="R494" i="30" s="1"/>
  <c r="R495" i="30" s="1"/>
  <c r="R496" i="30" s="1"/>
  <c r="R497" i="30" s="1"/>
  <c r="R498" i="30" s="1"/>
  <c r="R499" i="30" s="1"/>
  <c r="R500" i="30" s="1"/>
  <c r="R501" i="30" s="1"/>
  <c r="R502" i="30" s="1"/>
  <c r="R503" i="30" s="1"/>
  <c r="R504" i="30" s="1"/>
  <c r="R505" i="30" s="1"/>
  <c r="R506" i="30" s="1"/>
  <c r="R507" i="30" s="1"/>
  <c r="R508" i="30" s="1"/>
  <c r="R509" i="30" s="1"/>
  <c r="R510" i="30" s="1"/>
  <c r="R511" i="30" s="1"/>
  <c r="R512" i="30" s="1"/>
  <c r="R513" i="30" s="1"/>
  <c r="R514" i="30" s="1"/>
  <c r="R515" i="30" s="1"/>
  <c r="R516" i="30" s="1"/>
  <c r="R517" i="30" s="1"/>
  <c r="R518" i="30" s="1"/>
  <c r="R519" i="30" s="1"/>
  <c r="R520" i="30" s="1"/>
  <c r="R521" i="30" s="1"/>
  <c r="R522" i="30" s="1"/>
  <c r="R523" i="30" s="1"/>
  <c r="R524" i="30" s="1"/>
  <c r="R525" i="30" s="1"/>
  <c r="R526" i="30" s="1"/>
  <c r="R527" i="30" s="1"/>
  <c r="R528" i="30" s="1"/>
  <c r="R529" i="30" s="1"/>
  <c r="R530" i="30" s="1"/>
  <c r="R531" i="30" s="1"/>
  <c r="R532" i="30" s="1"/>
  <c r="R533" i="30" s="1"/>
  <c r="R534" i="30" s="1"/>
  <c r="R535" i="30" s="1"/>
  <c r="R536" i="30" s="1"/>
  <c r="R537" i="30" s="1"/>
  <c r="R538" i="30" s="1"/>
  <c r="R539" i="30" s="1"/>
  <c r="R540" i="30" s="1"/>
  <c r="R541" i="30" s="1"/>
  <c r="R542" i="30" s="1"/>
  <c r="R543" i="30" s="1"/>
  <c r="R544" i="30" s="1"/>
  <c r="R545" i="30" s="1"/>
  <c r="R546" i="30" s="1"/>
  <c r="R547" i="30" s="1"/>
  <c r="R548" i="30" s="1"/>
  <c r="R549" i="30" s="1"/>
  <c r="R550" i="30" s="1"/>
  <c r="R551" i="30" s="1"/>
  <c r="R552" i="30" s="1"/>
  <c r="R553" i="30" s="1"/>
  <c r="R554" i="30" s="1"/>
  <c r="R555" i="30" s="1"/>
  <c r="R556" i="30" s="1"/>
  <c r="R557" i="30" s="1"/>
  <c r="R558" i="30" s="1"/>
  <c r="R559" i="30" s="1"/>
  <c r="R560" i="30" s="1"/>
  <c r="R561" i="30" s="1"/>
  <c r="R562" i="30" s="1"/>
  <c r="R563" i="30" s="1"/>
  <c r="R564" i="30" s="1"/>
  <c r="R565" i="30" s="1"/>
  <c r="R566" i="30" s="1"/>
  <c r="R567" i="30" s="1"/>
  <c r="R568" i="30" s="1"/>
  <c r="S451" i="30"/>
  <c r="S452" i="30" s="1"/>
  <c r="S453" i="30" s="1"/>
  <c r="S454" i="30" s="1"/>
  <c r="S455" i="30" s="1"/>
  <c r="S456" i="30" s="1"/>
  <c r="S457" i="30" s="1"/>
  <c r="S458" i="30" s="1"/>
  <c r="S459" i="30" s="1"/>
  <c r="S460" i="30" s="1"/>
  <c r="S461" i="30" s="1"/>
  <c r="S462" i="30" s="1"/>
  <c r="S463" i="30" s="1"/>
  <c r="S464" i="30" s="1"/>
  <c r="S465" i="30" s="1"/>
  <c r="S466" i="30" s="1"/>
  <c r="S467" i="30" s="1"/>
  <c r="S468" i="30" s="1"/>
  <c r="S469" i="30" s="1"/>
  <c r="S470" i="30" s="1"/>
  <c r="S471" i="30" s="1"/>
  <c r="S472" i="30" s="1"/>
  <c r="S473" i="30" s="1"/>
  <c r="A172" i="30"/>
  <c r="A173" i="30" s="1"/>
  <c r="A174" i="30" s="1"/>
  <c r="A175" i="30" s="1"/>
  <c r="A176" i="30" s="1"/>
  <c r="A177" i="30" s="1"/>
  <c r="A178" i="30" s="1"/>
  <c r="A179" i="30" s="1"/>
  <c r="A180" i="30" s="1"/>
  <c r="A181" i="30" s="1"/>
  <c r="A182" i="30" s="1"/>
  <c r="A183" i="30" s="1"/>
  <c r="A184" i="30" s="1"/>
  <c r="A185" i="30" s="1"/>
  <c r="A186" i="30" s="1"/>
  <c r="A187" i="30" s="1"/>
  <c r="A188" i="30" s="1"/>
  <c r="A189" i="30" s="1"/>
  <c r="A190" i="30" s="1"/>
  <c r="A191" i="30" s="1"/>
  <c r="A192" i="30" s="1"/>
  <c r="A193" i="30" s="1"/>
  <c r="A194" i="30" s="1"/>
  <c r="A195" i="30" s="1"/>
  <c r="A196" i="30" s="1"/>
  <c r="A197" i="30" s="1"/>
  <c r="A198" i="30" s="1"/>
  <c r="A199" i="30" s="1"/>
  <c r="A200" i="30" s="1"/>
  <c r="A201" i="30" s="1"/>
  <c r="A202" i="30" s="1"/>
  <c r="A203" i="30" s="1"/>
  <c r="A204" i="30" s="1"/>
  <c r="A205" i="30" s="1"/>
  <c r="A206" i="30" s="1"/>
  <c r="A207" i="30" s="1"/>
  <c r="A208" i="30" s="1"/>
  <c r="A209" i="30" s="1"/>
  <c r="A210" i="30" s="1"/>
  <c r="A211" i="30" s="1"/>
  <c r="A212" i="30" s="1"/>
  <c r="A213" i="30" s="1"/>
  <c r="A214" i="30" s="1"/>
  <c r="B172" i="30"/>
  <c r="B173" i="30" s="1"/>
  <c r="B174" i="30" s="1"/>
  <c r="B175" i="30" s="1"/>
  <c r="B176" i="30" s="1"/>
  <c r="B177" i="30" s="1"/>
  <c r="B178" i="30" s="1"/>
  <c r="B179" i="30" s="1"/>
  <c r="B180" i="30" s="1"/>
  <c r="B181" i="30" s="1"/>
  <c r="B182" i="30" s="1"/>
  <c r="B183" i="30" s="1"/>
  <c r="B184" i="30" s="1"/>
  <c r="B185" i="30" s="1"/>
  <c r="B186" i="30" s="1"/>
  <c r="B187" i="30" s="1"/>
  <c r="B188" i="30" s="1"/>
  <c r="B189" i="30" s="1"/>
  <c r="B190" i="30" s="1"/>
  <c r="B191" i="30" s="1"/>
  <c r="B192" i="30" s="1"/>
  <c r="B193" i="30" s="1"/>
  <c r="B194" i="30" s="1"/>
  <c r="B195" i="30" s="1"/>
  <c r="B196" i="30" s="1"/>
  <c r="B197" i="30" s="1"/>
  <c r="B198" i="30" s="1"/>
  <c r="B199" i="30" s="1"/>
  <c r="B200" i="30" s="1"/>
  <c r="B201" i="30" s="1"/>
  <c r="B202" i="30" s="1"/>
  <c r="B203" i="30" s="1"/>
  <c r="B204" i="30" s="1"/>
  <c r="B205" i="30" s="1"/>
  <c r="B206" i="30" s="1"/>
  <c r="B207" i="30" s="1"/>
  <c r="B208" i="30" s="1"/>
  <c r="B209" i="30" s="1"/>
  <c r="B210" i="30" s="1"/>
  <c r="B211" i="30" s="1"/>
  <c r="B212" i="30" s="1"/>
  <c r="B213" i="30" s="1"/>
  <c r="B214" i="30" s="1"/>
  <c r="C172" i="30"/>
  <c r="C173" i="30" s="1"/>
  <c r="C174" i="30" s="1"/>
  <c r="C175" i="30" s="1"/>
  <c r="C176" i="30" s="1"/>
  <c r="C177" i="30" s="1"/>
  <c r="C178" i="30" s="1"/>
  <c r="C179" i="30" s="1"/>
  <c r="C180" i="30" s="1"/>
  <c r="C181" i="30" s="1"/>
  <c r="C182" i="30" s="1"/>
  <c r="C183" i="30" s="1"/>
  <c r="C184" i="30" s="1"/>
  <c r="C185" i="30" s="1"/>
  <c r="C186" i="30" s="1"/>
  <c r="C187" i="30" s="1"/>
  <c r="C188" i="30" s="1"/>
  <c r="C189" i="30" s="1"/>
  <c r="C190" i="30" s="1"/>
  <c r="C191" i="30" s="1"/>
  <c r="C192" i="30" s="1"/>
  <c r="C193" i="30" s="1"/>
  <c r="C194" i="30" s="1"/>
  <c r="C195" i="30" s="1"/>
  <c r="C196" i="30" s="1"/>
  <c r="C197" i="30" s="1"/>
  <c r="C198" i="30" s="1"/>
  <c r="C199" i="30" s="1"/>
  <c r="C200" i="30" s="1"/>
  <c r="C201" i="30" s="1"/>
  <c r="C202" i="30" s="1"/>
  <c r="C203" i="30" s="1"/>
  <c r="C204" i="30" s="1"/>
  <c r="C205" i="30" s="1"/>
  <c r="C206" i="30" s="1"/>
  <c r="C207" i="30" s="1"/>
  <c r="C208" i="30" s="1"/>
  <c r="C209" i="30" s="1"/>
  <c r="C210" i="30" s="1"/>
  <c r="C211" i="30" s="1"/>
  <c r="C212" i="30" s="1"/>
  <c r="C213" i="30" s="1"/>
  <c r="C214" i="30" s="1"/>
  <c r="D172" i="30"/>
  <c r="D173" i="30" s="1"/>
  <c r="D174" i="30" s="1"/>
  <c r="D175" i="30" s="1"/>
  <c r="D176" i="30" s="1"/>
  <c r="D177" i="30" s="1"/>
  <c r="D178" i="30" s="1"/>
  <c r="D179" i="30" s="1"/>
  <c r="D180" i="30" s="1"/>
  <c r="D181" i="30" s="1"/>
  <c r="D182" i="30" s="1"/>
  <c r="D183" i="30" s="1"/>
  <c r="D184" i="30" s="1"/>
  <c r="D185" i="30" s="1"/>
  <c r="D186" i="30" s="1"/>
  <c r="D187" i="30" s="1"/>
  <c r="D188" i="30" s="1"/>
  <c r="D189" i="30" s="1"/>
  <c r="D190" i="30" s="1"/>
  <c r="D191" i="30" s="1"/>
  <c r="D192" i="30" s="1"/>
  <c r="D193" i="30" s="1"/>
  <c r="D194" i="30" s="1"/>
  <c r="D195" i="30" s="1"/>
  <c r="D196" i="30" s="1"/>
  <c r="D197" i="30" s="1"/>
  <c r="D198" i="30" s="1"/>
  <c r="D199" i="30" s="1"/>
  <c r="D200" i="30" s="1"/>
  <c r="D201" i="30" s="1"/>
  <c r="D202" i="30" s="1"/>
  <c r="D203" i="30" s="1"/>
  <c r="D204" i="30" s="1"/>
  <c r="D205" i="30" s="1"/>
  <c r="D206" i="30" s="1"/>
  <c r="D207" i="30" s="1"/>
  <c r="D208" i="30" s="1"/>
  <c r="D209" i="30" s="1"/>
  <c r="D210" i="30" s="1"/>
  <c r="D211" i="30" s="1"/>
  <c r="D212" i="30" s="1"/>
  <c r="D213" i="30" s="1"/>
  <c r="D214" i="30" s="1"/>
  <c r="E172" i="30"/>
  <c r="E173" i="30" s="1"/>
  <c r="E174" i="30" s="1"/>
  <c r="E175" i="30" s="1"/>
  <c r="E176" i="30" s="1"/>
  <c r="E177" i="30" s="1"/>
  <c r="E178" i="30" s="1"/>
  <c r="E179" i="30" s="1"/>
  <c r="E180" i="30" s="1"/>
  <c r="E181" i="30" s="1"/>
  <c r="E182" i="30" s="1"/>
  <c r="E183" i="30" s="1"/>
  <c r="E184" i="30" s="1"/>
  <c r="E185" i="30" s="1"/>
  <c r="E186" i="30" s="1"/>
  <c r="E187" i="30" s="1"/>
  <c r="E188" i="30" s="1"/>
  <c r="E189" i="30" s="1"/>
  <c r="E190" i="30" s="1"/>
  <c r="E191" i="30" s="1"/>
  <c r="E192" i="30" s="1"/>
  <c r="E193" i="30" s="1"/>
  <c r="E194" i="30" s="1"/>
  <c r="E195" i="30" s="1"/>
  <c r="E196" i="30" s="1"/>
  <c r="E197" i="30" s="1"/>
  <c r="E198" i="30" s="1"/>
  <c r="E199" i="30" s="1"/>
  <c r="E200" i="30" s="1"/>
  <c r="E201" i="30" s="1"/>
  <c r="E202" i="30" s="1"/>
  <c r="E203" i="30" s="1"/>
  <c r="E204" i="30" s="1"/>
  <c r="E205" i="30" s="1"/>
  <c r="E206" i="30" s="1"/>
  <c r="E207" i="30" s="1"/>
  <c r="E208" i="30" s="1"/>
  <c r="E209" i="30" s="1"/>
  <c r="E210" i="30" s="1"/>
  <c r="E211" i="30" s="1"/>
  <c r="E212" i="30" s="1"/>
  <c r="E213" i="30" s="1"/>
  <c r="E214" i="30" s="1"/>
  <c r="F172" i="30"/>
  <c r="F173" i="30" s="1"/>
  <c r="F174" i="30" s="1"/>
  <c r="F175" i="30" s="1"/>
  <c r="F176" i="30" s="1"/>
  <c r="F177" i="30" s="1"/>
  <c r="F178" i="30" s="1"/>
  <c r="F179" i="30" s="1"/>
  <c r="F180" i="30" s="1"/>
  <c r="F181" i="30" s="1"/>
  <c r="F182" i="30" s="1"/>
  <c r="F183" i="30" s="1"/>
  <c r="F184" i="30" s="1"/>
  <c r="F185" i="30" s="1"/>
  <c r="F186" i="30" s="1"/>
  <c r="F187" i="30" s="1"/>
  <c r="F188" i="30" s="1"/>
  <c r="F189" i="30" s="1"/>
  <c r="F190" i="30" s="1"/>
  <c r="F191" i="30" s="1"/>
  <c r="F192" i="30" s="1"/>
  <c r="F193" i="30" s="1"/>
  <c r="F194" i="30" s="1"/>
  <c r="F195" i="30" s="1"/>
  <c r="F196" i="30" s="1"/>
  <c r="F197" i="30" s="1"/>
  <c r="F198" i="30" s="1"/>
  <c r="F199" i="30" s="1"/>
  <c r="F200" i="30" s="1"/>
  <c r="F201" i="30" s="1"/>
  <c r="F202" i="30" s="1"/>
  <c r="F203" i="30" s="1"/>
  <c r="F204" i="30" s="1"/>
  <c r="F205" i="30" s="1"/>
  <c r="F206" i="30" s="1"/>
  <c r="F207" i="30" s="1"/>
  <c r="F208" i="30" s="1"/>
  <c r="F209" i="30" s="1"/>
  <c r="F210" i="30" s="1"/>
  <c r="F211" i="30" s="1"/>
  <c r="F212" i="30" s="1"/>
  <c r="F213" i="30" s="1"/>
  <c r="F214" i="30" s="1"/>
  <c r="G172" i="30"/>
  <c r="G173" i="30" s="1"/>
  <c r="G174" i="30" s="1"/>
  <c r="G175" i="30" s="1"/>
  <c r="G176" i="30" s="1"/>
  <c r="G177" i="30" s="1"/>
  <c r="G178" i="30" s="1"/>
  <c r="G179" i="30" s="1"/>
  <c r="G180" i="30" s="1"/>
  <c r="G181" i="30" s="1"/>
  <c r="G182" i="30" s="1"/>
  <c r="G183" i="30" s="1"/>
  <c r="G184" i="30" s="1"/>
  <c r="G185" i="30" s="1"/>
  <c r="G186" i="30" s="1"/>
  <c r="G187" i="30" s="1"/>
  <c r="G188" i="30" s="1"/>
  <c r="G189" i="30" s="1"/>
  <c r="G190" i="30" s="1"/>
  <c r="G191" i="30" s="1"/>
  <c r="G192" i="30" s="1"/>
  <c r="G193" i="30" s="1"/>
  <c r="G194" i="30" s="1"/>
  <c r="G195" i="30" s="1"/>
  <c r="G196" i="30" s="1"/>
  <c r="G197" i="30" s="1"/>
  <c r="G198" i="30" s="1"/>
  <c r="G199" i="30" s="1"/>
  <c r="G200" i="30" s="1"/>
  <c r="G201" i="30" s="1"/>
  <c r="G202" i="30" s="1"/>
  <c r="G203" i="30" s="1"/>
  <c r="G204" i="30" s="1"/>
  <c r="G205" i="30" s="1"/>
  <c r="G206" i="30" s="1"/>
  <c r="G207" i="30" s="1"/>
  <c r="G208" i="30" s="1"/>
  <c r="G209" i="30" s="1"/>
  <c r="G210" i="30" s="1"/>
  <c r="G211" i="30" s="1"/>
  <c r="G212" i="30" s="1"/>
  <c r="G213" i="30" s="1"/>
  <c r="G214" i="30" s="1"/>
  <c r="H172" i="30"/>
  <c r="H173" i="30" s="1"/>
  <c r="H174" i="30" s="1"/>
  <c r="H175" i="30" s="1"/>
  <c r="H176" i="30" s="1"/>
  <c r="H177" i="30" s="1"/>
  <c r="H178" i="30" s="1"/>
  <c r="H179" i="30" s="1"/>
  <c r="H180" i="30" s="1"/>
  <c r="H181" i="30" s="1"/>
  <c r="H182" i="30" s="1"/>
  <c r="H183" i="30" s="1"/>
  <c r="H184" i="30" s="1"/>
  <c r="H185" i="30" s="1"/>
  <c r="H186" i="30" s="1"/>
  <c r="H187" i="30" s="1"/>
  <c r="H188" i="30" s="1"/>
  <c r="H189" i="30" s="1"/>
  <c r="H190" i="30" s="1"/>
  <c r="H191" i="30" s="1"/>
  <c r="H192" i="30" s="1"/>
  <c r="H193" i="30" s="1"/>
  <c r="H194" i="30" s="1"/>
  <c r="H195" i="30" s="1"/>
  <c r="H196" i="30" s="1"/>
  <c r="H197" i="30" s="1"/>
  <c r="H198" i="30" s="1"/>
  <c r="H199" i="30" s="1"/>
  <c r="H200" i="30" s="1"/>
  <c r="H201" i="30" s="1"/>
  <c r="H202" i="30" s="1"/>
  <c r="H203" i="30" s="1"/>
  <c r="H204" i="30" s="1"/>
  <c r="H205" i="30" s="1"/>
  <c r="H206" i="30" s="1"/>
  <c r="H207" i="30" s="1"/>
  <c r="H208" i="30" s="1"/>
  <c r="H209" i="30" s="1"/>
  <c r="H210" i="30" s="1"/>
  <c r="H211" i="30" s="1"/>
  <c r="H212" i="30" s="1"/>
  <c r="H213" i="30" s="1"/>
  <c r="H214" i="30" s="1"/>
  <c r="I172" i="30"/>
  <c r="I173" i="30" s="1"/>
  <c r="I174" i="30" s="1"/>
  <c r="I175" i="30" s="1"/>
  <c r="I176" i="30" s="1"/>
  <c r="I177" i="30" s="1"/>
  <c r="I178" i="30" s="1"/>
  <c r="I179" i="30" s="1"/>
  <c r="I180" i="30" s="1"/>
  <c r="I181" i="30" s="1"/>
  <c r="I182" i="30" s="1"/>
  <c r="I183" i="30" s="1"/>
  <c r="I184" i="30" s="1"/>
  <c r="I185" i="30" s="1"/>
  <c r="I186" i="30" s="1"/>
  <c r="I187" i="30" s="1"/>
  <c r="I188" i="30" s="1"/>
  <c r="I189" i="30" s="1"/>
  <c r="I190" i="30" s="1"/>
  <c r="I191" i="30" s="1"/>
  <c r="I192" i="30" s="1"/>
  <c r="I193" i="30" s="1"/>
  <c r="I194" i="30" s="1"/>
  <c r="I195" i="30" s="1"/>
  <c r="I196" i="30" s="1"/>
  <c r="I197" i="30" s="1"/>
  <c r="I198" i="30" s="1"/>
  <c r="I199" i="30" s="1"/>
  <c r="I200" i="30" s="1"/>
  <c r="I201" i="30" s="1"/>
  <c r="I202" i="30" s="1"/>
  <c r="I203" i="30" s="1"/>
  <c r="I204" i="30" s="1"/>
  <c r="I205" i="30" s="1"/>
  <c r="I206" i="30" s="1"/>
  <c r="I207" i="30" s="1"/>
  <c r="I208" i="30" s="1"/>
  <c r="I209" i="30" s="1"/>
  <c r="I210" i="30" s="1"/>
  <c r="I211" i="30" s="1"/>
  <c r="I212" i="30" s="1"/>
  <c r="I213" i="30" s="1"/>
  <c r="I214" i="30" s="1"/>
  <c r="J172" i="30"/>
  <c r="J173" i="30" s="1"/>
  <c r="J174" i="30" s="1"/>
  <c r="J175" i="30" s="1"/>
  <c r="J176" i="30" s="1"/>
  <c r="J177" i="30" s="1"/>
  <c r="J178" i="30" s="1"/>
  <c r="J179" i="30" s="1"/>
  <c r="J180" i="30" s="1"/>
  <c r="J181" i="30" s="1"/>
  <c r="J182" i="30" s="1"/>
  <c r="J183" i="30" s="1"/>
  <c r="J184" i="30" s="1"/>
  <c r="J185" i="30" s="1"/>
  <c r="J186" i="30" s="1"/>
  <c r="J187" i="30" s="1"/>
  <c r="J188" i="30" s="1"/>
  <c r="J189" i="30" s="1"/>
  <c r="J190" i="30" s="1"/>
  <c r="J191" i="30" s="1"/>
  <c r="J192" i="30" s="1"/>
  <c r="J193" i="30" s="1"/>
  <c r="J194" i="30" s="1"/>
  <c r="J195" i="30" s="1"/>
  <c r="J196" i="30" s="1"/>
  <c r="J197" i="30" s="1"/>
  <c r="J198" i="30" s="1"/>
  <c r="J199" i="30" s="1"/>
  <c r="J200" i="30" s="1"/>
  <c r="J201" i="30" s="1"/>
  <c r="J202" i="30" s="1"/>
  <c r="J203" i="30" s="1"/>
  <c r="J204" i="30" s="1"/>
  <c r="J205" i="30" s="1"/>
  <c r="J206" i="30" s="1"/>
  <c r="J207" i="30" s="1"/>
  <c r="J208" i="30" s="1"/>
  <c r="J209" i="30" s="1"/>
  <c r="J210" i="30" s="1"/>
  <c r="J211" i="30" s="1"/>
  <c r="J212" i="30" s="1"/>
  <c r="J213" i="30" s="1"/>
  <c r="J214" i="30" s="1"/>
  <c r="K172" i="30"/>
  <c r="K173" i="30" s="1"/>
  <c r="K174" i="30" s="1"/>
  <c r="K175" i="30" s="1"/>
  <c r="K176" i="30" s="1"/>
  <c r="K177" i="30" s="1"/>
  <c r="K178" i="30" s="1"/>
  <c r="K179" i="30" s="1"/>
  <c r="K180" i="30" s="1"/>
  <c r="K181" i="30" s="1"/>
  <c r="K182" i="30" s="1"/>
  <c r="K183" i="30" s="1"/>
  <c r="K184" i="30" s="1"/>
  <c r="K185" i="30" s="1"/>
  <c r="K186" i="30" s="1"/>
  <c r="K187" i="30" s="1"/>
  <c r="K188" i="30" s="1"/>
  <c r="K189" i="30" s="1"/>
  <c r="K190" i="30" s="1"/>
  <c r="K191" i="30" s="1"/>
  <c r="K192" i="30" s="1"/>
  <c r="K193" i="30" s="1"/>
  <c r="K194" i="30" s="1"/>
  <c r="K195" i="30" s="1"/>
  <c r="K196" i="30" s="1"/>
  <c r="K197" i="30" s="1"/>
  <c r="K198" i="30" s="1"/>
  <c r="K199" i="30" s="1"/>
  <c r="K200" i="30" s="1"/>
  <c r="K201" i="30" s="1"/>
  <c r="K202" i="30" s="1"/>
  <c r="K203" i="30" s="1"/>
  <c r="K204" i="30" s="1"/>
  <c r="K205" i="30" s="1"/>
  <c r="K206" i="30" s="1"/>
  <c r="K207" i="30" s="1"/>
  <c r="K208" i="30" s="1"/>
  <c r="K209" i="30" s="1"/>
  <c r="K210" i="30" s="1"/>
  <c r="K211" i="30" s="1"/>
  <c r="K212" i="30" s="1"/>
  <c r="K213" i="30" s="1"/>
  <c r="K214" i="30" s="1"/>
  <c r="L172" i="30"/>
  <c r="L173" i="30" s="1"/>
  <c r="L174" i="30" s="1"/>
  <c r="L175" i="30" s="1"/>
  <c r="L176" i="30" s="1"/>
  <c r="L177" i="30" s="1"/>
  <c r="L178" i="30" s="1"/>
  <c r="L179" i="30" s="1"/>
  <c r="L180" i="30" s="1"/>
  <c r="L181" i="30" s="1"/>
  <c r="L182" i="30" s="1"/>
  <c r="L183" i="30" s="1"/>
  <c r="L184" i="30" s="1"/>
  <c r="L185" i="30" s="1"/>
  <c r="L186" i="30" s="1"/>
  <c r="L187" i="30" s="1"/>
  <c r="L188" i="30" s="1"/>
  <c r="L189" i="30" s="1"/>
  <c r="L190" i="30" s="1"/>
  <c r="L191" i="30" s="1"/>
  <c r="L192" i="30" s="1"/>
  <c r="L193" i="30" s="1"/>
  <c r="L194" i="30" s="1"/>
  <c r="L195" i="30" s="1"/>
  <c r="L196" i="30" s="1"/>
  <c r="L197" i="30" s="1"/>
  <c r="L198" i="30" s="1"/>
  <c r="L199" i="30" s="1"/>
  <c r="L200" i="30" s="1"/>
  <c r="L201" i="30" s="1"/>
  <c r="L202" i="30" s="1"/>
  <c r="L203" i="30" s="1"/>
  <c r="L204" i="30" s="1"/>
  <c r="L205" i="30" s="1"/>
  <c r="L206" i="30" s="1"/>
  <c r="L207" i="30" s="1"/>
  <c r="L208" i="30" s="1"/>
  <c r="L209" i="30" s="1"/>
  <c r="L210" i="30" s="1"/>
  <c r="L211" i="30" s="1"/>
  <c r="L212" i="30" s="1"/>
  <c r="L213" i="30" s="1"/>
  <c r="L214" i="30" s="1"/>
  <c r="M172" i="30"/>
  <c r="M173" i="30" s="1"/>
  <c r="M174" i="30" s="1"/>
  <c r="M175" i="30" s="1"/>
  <c r="M176" i="30" s="1"/>
  <c r="M177" i="30" s="1"/>
  <c r="M178" i="30" s="1"/>
  <c r="M179" i="30" s="1"/>
  <c r="M180" i="30" s="1"/>
  <c r="M181" i="30" s="1"/>
  <c r="M182" i="30" s="1"/>
  <c r="M183" i="30" s="1"/>
  <c r="M184" i="30" s="1"/>
  <c r="M185" i="30" s="1"/>
  <c r="M186" i="30" s="1"/>
  <c r="M187" i="30" s="1"/>
  <c r="M188" i="30" s="1"/>
  <c r="M189" i="30" s="1"/>
  <c r="M190" i="30" s="1"/>
  <c r="M191" i="30" s="1"/>
  <c r="M192" i="30" s="1"/>
  <c r="M193" i="30" s="1"/>
  <c r="M194" i="30" s="1"/>
  <c r="M195" i="30" s="1"/>
  <c r="M196" i="30" s="1"/>
  <c r="M197" i="30" s="1"/>
  <c r="M198" i="30" s="1"/>
  <c r="M199" i="30" s="1"/>
  <c r="M200" i="30" s="1"/>
  <c r="M201" i="30" s="1"/>
  <c r="M202" i="30" s="1"/>
  <c r="M203" i="30" s="1"/>
  <c r="M204" i="30" s="1"/>
  <c r="M205" i="30" s="1"/>
  <c r="M206" i="30" s="1"/>
  <c r="M207" i="30" s="1"/>
  <c r="M208" i="30" s="1"/>
  <c r="M209" i="30" s="1"/>
  <c r="M210" i="30" s="1"/>
  <c r="M211" i="30" s="1"/>
  <c r="M212" i="30" s="1"/>
  <c r="M213" i="30" s="1"/>
  <c r="M214" i="30" s="1"/>
  <c r="N172" i="30"/>
  <c r="N173" i="30" s="1"/>
  <c r="N174" i="30" s="1"/>
  <c r="N175" i="30" s="1"/>
  <c r="N176" i="30" s="1"/>
  <c r="N177" i="30" s="1"/>
  <c r="N178" i="30" s="1"/>
  <c r="N179" i="30" s="1"/>
  <c r="N180" i="30" s="1"/>
  <c r="N181" i="30" s="1"/>
  <c r="N182" i="30" s="1"/>
  <c r="N183" i="30" s="1"/>
  <c r="N184" i="30" s="1"/>
  <c r="N185" i="30" s="1"/>
  <c r="N186" i="30" s="1"/>
  <c r="N187" i="30" s="1"/>
  <c r="N188" i="30" s="1"/>
  <c r="N189" i="30" s="1"/>
  <c r="N190" i="30" s="1"/>
  <c r="N191" i="30" s="1"/>
  <c r="N192" i="30" s="1"/>
  <c r="N193" i="30" s="1"/>
  <c r="N194" i="30" s="1"/>
  <c r="N195" i="30" s="1"/>
  <c r="N196" i="30" s="1"/>
  <c r="N197" i="30" s="1"/>
  <c r="N198" i="30" s="1"/>
  <c r="N199" i="30" s="1"/>
  <c r="N200" i="30" s="1"/>
  <c r="N201" i="30" s="1"/>
  <c r="N202" i="30" s="1"/>
  <c r="N203" i="30" s="1"/>
  <c r="N204" i="30" s="1"/>
  <c r="N205" i="30" s="1"/>
  <c r="N206" i="30" s="1"/>
  <c r="N207" i="30" s="1"/>
  <c r="N208" i="30" s="1"/>
  <c r="N209" i="30" s="1"/>
  <c r="N210" i="30" s="1"/>
  <c r="N211" i="30" s="1"/>
  <c r="N212" i="30" s="1"/>
  <c r="N213" i="30" s="1"/>
  <c r="N214" i="30" s="1"/>
  <c r="O172" i="30"/>
  <c r="O173" i="30" s="1"/>
  <c r="P172" i="30"/>
  <c r="P173" i="30" s="1"/>
  <c r="P174" i="30" s="1"/>
  <c r="P175" i="30" s="1"/>
  <c r="P176" i="30" s="1"/>
  <c r="P177" i="30" s="1"/>
  <c r="P178" i="30" s="1"/>
  <c r="P179" i="30" s="1"/>
  <c r="P180" i="30" s="1"/>
  <c r="P181" i="30" s="1"/>
  <c r="P182" i="30" s="1"/>
  <c r="P183" i="30" s="1"/>
  <c r="P184" i="30" s="1"/>
  <c r="P185" i="30" s="1"/>
  <c r="P186" i="30" s="1"/>
  <c r="P187" i="30" s="1"/>
  <c r="P188" i="30" s="1"/>
  <c r="P189" i="30" s="1"/>
  <c r="P190" i="30" s="1"/>
  <c r="P191" i="30" s="1"/>
  <c r="P192" i="30" s="1"/>
  <c r="P193" i="30" s="1"/>
  <c r="P194" i="30" s="1"/>
  <c r="P195" i="30" s="1"/>
  <c r="P196" i="30" s="1"/>
  <c r="P197" i="30" s="1"/>
  <c r="P198" i="30" s="1"/>
  <c r="P199" i="30" s="1"/>
  <c r="P200" i="30" s="1"/>
  <c r="P201" i="30" s="1"/>
  <c r="P202" i="30" s="1"/>
  <c r="P203" i="30" s="1"/>
  <c r="P204" i="30" s="1"/>
  <c r="P205" i="30" s="1"/>
  <c r="P206" i="30" s="1"/>
  <c r="P207" i="30" s="1"/>
  <c r="P208" i="30" s="1"/>
  <c r="P209" i="30" s="1"/>
  <c r="P210" i="30" s="1"/>
  <c r="P211" i="30" s="1"/>
  <c r="P212" i="30" s="1"/>
  <c r="P213" i="30" s="1"/>
  <c r="P214" i="30" s="1"/>
  <c r="Q172" i="30"/>
  <c r="Q173" i="30" s="1"/>
  <c r="Q174" i="30" s="1"/>
  <c r="Q175" i="30" s="1"/>
  <c r="Q176" i="30" s="1"/>
  <c r="Q177" i="30" s="1"/>
  <c r="Q178" i="30" s="1"/>
  <c r="Q179" i="30" s="1"/>
  <c r="Q180" i="30" s="1"/>
  <c r="Q181" i="30" s="1"/>
  <c r="Q182" i="30" s="1"/>
  <c r="Q183" i="30" s="1"/>
  <c r="Q184" i="30" s="1"/>
  <c r="Q185" i="30" s="1"/>
  <c r="Q186" i="30" s="1"/>
  <c r="Q187" i="30" s="1"/>
  <c r="Q188" i="30" s="1"/>
  <c r="Q189" i="30" s="1"/>
  <c r="Q190" i="30" s="1"/>
  <c r="Q191" i="30" s="1"/>
  <c r="Q192" i="30" s="1"/>
  <c r="Q193" i="30" s="1"/>
  <c r="Q194" i="30" s="1"/>
  <c r="Q195" i="30" s="1"/>
  <c r="Q196" i="30" s="1"/>
  <c r="Q197" i="30" s="1"/>
  <c r="Q198" i="30" s="1"/>
  <c r="Q199" i="30" s="1"/>
  <c r="Q200" i="30" s="1"/>
  <c r="Q201" i="30" s="1"/>
  <c r="Q202" i="30" s="1"/>
  <c r="Q203" i="30" s="1"/>
  <c r="Q204" i="30" s="1"/>
  <c r="Q205" i="30" s="1"/>
  <c r="Q206" i="30" s="1"/>
  <c r="Q207" i="30" s="1"/>
  <c r="Q208" i="30" s="1"/>
  <c r="Q209" i="30" s="1"/>
  <c r="Q210" i="30" s="1"/>
  <c r="Q211" i="30" s="1"/>
  <c r="Q212" i="30" s="1"/>
  <c r="Q213" i="30" s="1"/>
  <c r="Q214" i="30" s="1"/>
  <c r="R172" i="30"/>
  <c r="R173" i="30" s="1"/>
  <c r="R174" i="30" s="1"/>
  <c r="R175" i="30" s="1"/>
  <c r="R176" i="30" s="1"/>
  <c r="R177" i="30" s="1"/>
  <c r="R178" i="30" s="1"/>
  <c r="R179" i="30" s="1"/>
  <c r="R180" i="30" s="1"/>
  <c r="R181" i="30" s="1"/>
  <c r="R182" i="30" s="1"/>
  <c r="R183" i="30" s="1"/>
  <c r="R184" i="30" s="1"/>
  <c r="R185" i="30" s="1"/>
  <c r="R186" i="30" s="1"/>
  <c r="R187" i="30" s="1"/>
  <c r="R188" i="30" s="1"/>
  <c r="R189" i="30" s="1"/>
  <c r="R190" i="30" s="1"/>
  <c r="R191" i="30" s="1"/>
  <c r="R192" i="30" s="1"/>
  <c r="R193" i="30" s="1"/>
  <c r="R194" i="30" s="1"/>
  <c r="R195" i="30" s="1"/>
  <c r="R196" i="30" s="1"/>
  <c r="R197" i="30" s="1"/>
  <c r="R198" i="30" s="1"/>
  <c r="R199" i="30" s="1"/>
  <c r="R200" i="30" s="1"/>
  <c r="R201" i="30" s="1"/>
  <c r="R202" i="30" s="1"/>
  <c r="R203" i="30" s="1"/>
  <c r="R204" i="30" s="1"/>
  <c r="R205" i="30" s="1"/>
  <c r="R206" i="30" s="1"/>
  <c r="R207" i="30" s="1"/>
  <c r="R208" i="30" s="1"/>
  <c r="R209" i="30" s="1"/>
  <c r="R210" i="30" s="1"/>
  <c r="R211" i="30" s="1"/>
  <c r="R212" i="30" s="1"/>
  <c r="R213" i="30" s="1"/>
  <c r="R214" i="30" s="1"/>
  <c r="S172" i="30"/>
  <c r="S173" i="30" s="1"/>
  <c r="O175" i="30"/>
  <c r="O176" i="30" s="1"/>
  <c r="O177" i="30" s="1"/>
  <c r="O178" i="30" s="1"/>
  <c r="S175" i="30"/>
  <c r="S176" i="30" s="1"/>
  <c r="S177" i="30" s="1"/>
  <c r="S178" i="30" s="1"/>
  <c r="O180" i="30"/>
  <c r="O181" i="30" s="1"/>
  <c r="S180" i="30"/>
  <c r="S181" i="30" s="1"/>
  <c r="U172" i="30"/>
  <c r="U173" i="30" s="1"/>
  <c r="U174" i="30" s="1"/>
  <c r="U175" i="30" s="1"/>
  <c r="U176" i="30" s="1"/>
  <c r="U177" i="30" s="1"/>
  <c r="U178" i="30" s="1"/>
  <c r="U179" i="30" s="1"/>
  <c r="U180" i="30" s="1"/>
  <c r="U181" i="30" s="1"/>
  <c r="O183" i="30"/>
  <c r="O184" i="30" s="1"/>
  <c r="S183" i="30"/>
  <c r="S184" i="30" s="1"/>
  <c r="O186" i="30"/>
  <c r="O187" i="30" s="1"/>
  <c r="O188" i="30" s="1"/>
  <c r="O189" i="30" s="1"/>
  <c r="S186" i="30"/>
  <c r="S187" i="30" s="1"/>
  <c r="S188" i="30" s="1"/>
  <c r="S189" i="30" s="1"/>
  <c r="O191" i="30"/>
  <c r="O192" i="30" s="1"/>
  <c r="S191" i="30"/>
  <c r="S192" i="30" s="1"/>
  <c r="U183" i="30"/>
  <c r="U184" i="30" s="1"/>
  <c r="U185" i="30" s="1"/>
  <c r="U186" i="30" s="1"/>
  <c r="U187" i="30" s="1"/>
  <c r="U188" i="30" s="1"/>
  <c r="U189" i="30" s="1"/>
  <c r="U190" i="30" s="1"/>
  <c r="U191" i="30" s="1"/>
  <c r="U192" i="30" s="1"/>
  <c r="O194" i="30"/>
  <c r="O195" i="30" s="1"/>
  <c r="S194" i="30"/>
  <c r="S195" i="30" s="1"/>
  <c r="O197" i="30"/>
  <c r="O198" i="30" s="1"/>
  <c r="O199" i="30" s="1"/>
  <c r="O200" i="30" s="1"/>
  <c r="S197" i="30"/>
  <c r="S198" i="30" s="1"/>
  <c r="S199" i="30" s="1"/>
  <c r="S200" i="30" s="1"/>
  <c r="O202" i="30"/>
  <c r="O203" i="30" s="1"/>
  <c r="S202" i="30"/>
  <c r="S203" i="30" s="1"/>
  <c r="U194" i="30"/>
  <c r="U195" i="30" s="1"/>
  <c r="U196" i="30" s="1"/>
  <c r="U197" i="30" s="1"/>
  <c r="U198" i="30" s="1"/>
  <c r="U199" i="30" s="1"/>
  <c r="U200" i="30" s="1"/>
  <c r="U201" i="30" s="1"/>
  <c r="U202" i="30" s="1"/>
  <c r="U203" i="30" s="1"/>
  <c r="T172" i="30"/>
  <c r="T173" i="30" s="1"/>
  <c r="T174" i="30" s="1"/>
  <c r="T175" i="30" s="1"/>
  <c r="T176" i="30" s="1"/>
  <c r="T177" i="30" s="1"/>
  <c r="T178" i="30" s="1"/>
  <c r="T179" i="30" s="1"/>
  <c r="T180" i="30" s="1"/>
  <c r="T181" i="30" s="1"/>
  <c r="T182" i="30" s="1"/>
  <c r="T183" i="30" s="1"/>
  <c r="T184" i="30" s="1"/>
  <c r="T185" i="30" s="1"/>
  <c r="T186" i="30" s="1"/>
  <c r="T187" i="30" s="1"/>
  <c r="T188" i="30" s="1"/>
  <c r="T189" i="30" s="1"/>
  <c r="T190" i="30" s="1"/>
  <c r="T191" i="30" s="1"/>
  <c r="T192" i="30" s="1"/>
  <c r="T193" i="30" s="1"/>
  <c r="T194" i="30" s="1"/>
  <c r="T195" i="30" s="1"/>
  <c r="T196" i="30" s="1"/>
  <c r="T197" i="30" s="1"/>
  <c r="T198" i="30" s="1"/>
  <c r="T199" i="30" s="1"/>
  <c r="T200" i="30" s="1"/>
  <c r="T201" i="30" s="1"/>
  <c r="T202" i="30" s="1"/>
  <c r="T203" i="30" s="1"/>
  <c r="T204" i="30" s="1"/>
  <c r="T205" i="30" s="1"/>
  <c r="T206" i="30" s="1"/>
  <c r="T207" i="30" s="1"/>
  <c r="T208" i="30" s="1"/>
  <c r="T209" i="30" s="1"/>
  <c r="T210" i="30" s="1"/>
  <c r="T211" i="30" s="1"/>
  <c r="T212" i="30" s="1"/>
  <c r="T213" i="30" s="1"/>
  <c r="T214" i="30" s="1"/>
  <c r="V172" i="30"/>
  <c r="V173" i="30" s="1"/>
  <c r="V174" i="30" s="1"/>
  <c r="V175" i="30" s="1"/>
  <c r="V176" i="30" s="1"/>
  <c r="V177" i="30" s="1"/>
  <c r="V178" i="30" s="1"/>
  <c r="V179" i="30" s="1"/>
  <c r="V180" i="30" s="1"/>
  <c r="V181" i="30" s="1"/>
  <c r="V182" i="30" s="1"/>
  <c r="V183" i="30" s="1"/>
  <c r="V184" i="30" s="1"/>
  <c r="V185" i="30" s="1"/>
  <c r="V186" i="30" s="1"/>
  <c r="V187" i="30" s="1"/>
  <c r="V188" i="30" s="1"/>
  <c r="V189" i="30" s="1"/>
  <c r="V190" i="30" s="1"/>
  <c r="V191" i="30" s="1"/>
  <c r="V192" i="30" s="1"/>
  <c r="V193" i="30" s="1"/>
  <c r="V194" i="30" s="1"/>
  <c r="V195" i="30" s="1"/>
  <c r="V196" i="30" s="1"/>
  <c r="V197" i="30" s="1"/>
  <c r="V198" i="30" s="1"/>
  <c r="V199" i="30" s="1"/>
  <c r="V200" i="30" s="1"/>
  <c r="V201" i="30" s="1"/>
  <c r="V202" i="30" s="1"/>
  <c r="V203" i="30" s="1"/>
  <c r="V204" i="30" s="1"/>
  <c r="V205" i="30" s="1"/>
  <c r="V206" i="30" s="1"/>
  <c r="V207" i="30" s="1"/>
  <c r="V208" i="30" s="1"/>
  <c r="V209" i="30" s="1"/>
  <c r="V210" i="30" s="1"/>
  <c r="V211" i="30" s="1"/>
  <c r="V212" i="30" s="1"/>
  <c r="V213" i="30" s="1"/>
  <c r="V214" i="30" s="1"/>
  <c r="O205" i="30"/>
  <c r="O206" i="30" s="1"/>
  <c r="S205" i="30"/>
  <c r="S206" i="30" s="1"/>
  <c r="U205" i="30"/>
  <c r="U206" i="30" s="1"/>
  <c r="U207" i="30" s="1"/>
  <c r="U208" i="30" s="1"/>
  <c r="U209" i="30" s="1"/>
  <c r="U210" i="30" s="1"/>
  <c r="U211" i="30" s="1"/>
  <c r="U212" i="30" s="1"/>
  <c r="U213" i="30" s="1"/>
  <c r="U214" i="30" s="1"/>
  <c r="O208" i="30"/>
  <c r="O209" i="30" s="1"/>
  <c r="O210" i="30" s="1"/>
  <c r="O211" i="30" s="1"/>
  <c r="S208" i="30"/>
  <c r="S209" i="30" s="1"/>
  <c r="S210" i="30" s="1"/>
  <c r="S211" i="30" s="1"/>
  <c r="O213" i="30"/>
  <c r="O214" i="30" s="1"/>
  <c r="S213" i="30"/>
  <c r="S214" i="30" s="1"/>
  <c r="Y172" i="30"/>
  <c r="Y173" i="30" s="1"/>
  <c r="Y174" i="30" s="1"/>
  <c r="Y175" i="30" s="1"/>
  <c r="Y176" i="30" s="1"/>
  <c r="Y177" i="30" s="1"/>
  <c r="Y178" i="30" s="1"/>
  <c r="Y179" i="30" s="1"/>
  <c r="Y180" i="30" s="1"/>
  <c r="Y181" i="30" s="1"/>
  <c r="Y182" i="30" s="1"/>
  <c r="Y183" i="30" s="1"/>
  <c r="Y184" i="30" s="1"/>
  <c r="Y185" i="30" s="1"/>
  <c r="Y186" i="30" s="1"/>
  <c r="Y187" i="30" s="1"/>
  <c r="Y188" i="30" s="1"/>
  <c r="Y189" i="30" s="1"/>
  <c r="Y190" i="30" s="1"/>
  <c r="Y191" i="30" s="1"/>
  <c r="Y192" i="30" s="1"/>
  <c r="Y193" i="30" s="1"/>
  <c r="Y194" i="30" s="1"/>
  <c r="Y195" i="30" s="1"/>
  <c r="Y196" i="30" s="1"/>
  <c r="Y197" i="30" s="1"/>
  <c r="Y198" i="30" s="1"/>
  <c r="Y199" i="30" s="1"/>
  <c r="Y200" i="30" s="1"/>
  <c r="Y201" i="30" s="1"/>
  <c r="Y202" i="30" s="1"/>
  <c r="Y203" i="30" s="1"/>
  <c r="Y204" i="30" s="1"/>
  <c r="Y205" i="30" s="1"/>
  <c r="Y206" i="30" s="1"/>
  <c r="Y207" i="30" s="1"/>
  <c r="Y208" i="30" s="1"/>
  <c r="Y209" i="30" s="1"/>
  <c r="Y210" i="30" s="1"/>
  <c r="Y211" i="30" s="1"/>
  <c r="Y212" i="30" s="1"/>
  <c r="Y213" i="30" s="1"/>
  <c r="Y214" i="30" s="1"/>
  <c r="U447" i="30"/>
  <c r="U448" i="30" s="1"/>
  <c r="U449" i="30" s="1"/>
  <c r="V443" i="30"/>
  <c r="V444" i="30" s="1"/>
  <c r="V445" i="30" s="1"/>
  <c r="V446" i="30" s="1"/>
  <c r="V447" i="30" s="1"/>
  <c r="V448" i="30" s="1"/>
  <c r="V449" i="30" s="1"/>
  <c r="X443" i="30"/>
  <c r="X444" i="30" s="1"/>
  <c r="X445" i="30" s="1"/>
  <c r="X446" i="30" s="1"/>
  <c r="X447" i="30" s="1"/>
  <c r="X448" i="30" s="1"/>
  <c r="X449" i="30" s="1"/>
  <c r="Y443" i="30"/>
  <c r="Y444" i="30" s="1"/>
  <c r="Y445" i="30" s="1"/>
  <c r="Y446" i="30" s="1"/>
  <c r="Y447" i="30" s="1"/>
  <c r="Y448" i="30" s="1"/>
  <c r="Y449" i="30" s="1"/>
  <c r="A443" i="30"/>
  <c r="A444" i="30" s="1"/>
  <c r="A445" i="30" s="1"/>
  <c r="A446" i="30" s="1"/>
  <c r="A447" i="30" s="1"/>
  <c r="A448" i="30" s="1"/>
  <c r="A449" i="30" s="1"/>
  <c r="B443" i="30"/>
  <c r="B444" i="30" s="1"/>
  <c r="B445" i="30" s="1"/>
  <c r="B446" i="30" s="1"/>
  <c r="B447" i="30" s="1"/>
  <c r="B448" i="30" s="1"/>
  <c r="B449" i="30" s="1"/>
  <c r="C443" i="30"/>
  <c r="C444" i="30" s="1"/>
  <c r="C445" i="30" s="1"/>
  <c r="C446" i="30" s="1"/>
  <c r="C447" i="30" s="1"/>
  <c r="C448" i="30" s="1"/>
  <c r="C449" i="30" s="1"/>
  <c r="D443" i="30"/>
  <c r="D444" i="30" s="1"/>
  <c r="D445" i="30" s="1"/>
  <c r="D446" i="30" s="1"/>
  <c r="D447" i="30" s="1"/>
  <c r="D448" i="30" s="1"/>
  <c r="D449" i="30" s="1"/>
  <c r="E443" i="30"/>
  <c r="E444" i="30" s="1"/>
  <c r="E445" i="30" s="1"/>
  <c r="E446" i="30" s="1"/>
  <c r="E447" i="30" s="1"/>
  <c r="E448" i="30" s="1"/>
  <c r="E449" i="30" s="1"/>
  <c r="F443" i="30"/>
  <c r="F444" i="30" s="1"/>
  <c r="F445" i="30" s="1"/>
  <c r="F446" i="30" s="1"/>
  <c r="F447" i="30" s="1"/>
  <c r="F448" i="30" s="1"/>
  <c r="F449" i="30" s="1"/>
  <c r="G443" i="30"/>
  <c r="G444" i="30" s="1"/>
  <c r="G445" i="30" s="1"/>
  <c r="G446" i="30" s="1"/>
  <c r="G447" i="30" s="1"/>
  <c r="G448" i="30" s="1"/>
  <c r="G449" i="30" s="1"/>
  <c r="H443" i="30"/>
  <c r="H444" i="30" s="1"/>
  <c r="H445" i="30" s="1"/>
  <c r="H446" i="30" s="1"/>
  <c r="H447" i="30" s="1"/>
  <c r="H448" i="30" s="1"/>
  <c r="H449" i="30" s="1"/>
  <c r="I443" i="30"/>
  <c r="I444" i="30" s="1"/>
  <c r="I445" i="30" s="1"/>
  <c r="I446" i="30" s="1"/>
  <c r="I447" i="30" s="1"/>
  <c r="I448" i="30" s="1"/>
  <c r="I449" i="30" s="1"/>
  <c r="J443" i="30"/>
  <c r="J444" i="30" s="1"/>
  <c r="J445" i="30" s="1"/>
  <c r="J446" i="30" s="1"/>
  <c r="J447" i="30" s="1"/>
  <c r="J448" i="30" s="1"/>
  <c r="J449" i="30" s="1"/>
  <c r="K443" i="30"/>
  <c r="K444" i="30" s="1"/>
  <c r="K445" i="30" s="1"/>
  <c r="K446" i="30" s="1"/>
  <c r="K447" i="30" s="1"/>
  <c r="K448" i="30" s="1"/>
  <c r="K449" i="30" s="1"/>
  <c r="L443" i="30"/>
  <c r="L444" i="30" s="1"/>
  <c r="L445" i="30" s="1"/>
  <c r="L446" i="30" s="1"/>
  <c r="L447" i="30" s="1"/>
  <c r="L448" i="30" s="1"/>
  <c r="L449" i="30" s="1"/>
  <c r="M443" i="30"/>
  <c r="M444" i="30" s="1"/>
  <c r="M445" i="30" s="1"/>
  <c r="M446" i="30" s="1"/>
  <c r="M447" i="30" s="1"/>
  <c r="M448" i="30" s="1"/>
  <c r="M449" i="30" s="1"/>
  <c r="N443" i="30"/>
  <c r="N444" i="30" s="1"/>
  <c r="N445" i="30" s="1"/>
  <c r="N446" i="30" s="1"/>
  <c r="N447" i="30" s="1"/>
  <c r="N448" i="30" s="1"/>
  <c r="N449" i="30" s="1"/>
  <c r="O443" i="30"/>
  <c r="O444" i="30" s="1"/>
  <c r="O445" i="30" s="1"/>
  <c r="O446" i="30" s="1"/>
  <c r="O447" i="30" s="1"/>
  <c r="O448" i="30" s="1"/>
  <c r="O449" i="30" s="1"/>
  <c r="P443" i="30"/>
  <c r="P444" i="30" s="1"/>
  <c r="P445" i="30" s="1"/>
  <c r="P446" i="30" s="1"/>
  <c r="P447" i="30" s="1"/>
  <c r="P448" i="30" s="1"/>
  <c r="P449" i="30" s="1"/>
  <c r="Q443" i="30"/>
  <c r="Q444" i="30" s="1"/>
  <c r="Q445" i="30" s="1"/>
  <c r="Q446" i="30" s="1"/>
  <c r="Q447" i="30" s="1"/>
  <c r="Q448" i="30" s="1"/>
  <c r="Q449" i="30" s="1"/>
  <c r="R443" i="30"/>
  <c r="R444" i="30" s="1"/>
  <c r="R445" i="30" s="1"/>
  <c r="R446" i="30" s="1"/>
  <c r="R447" i="30" s="1"/>
  <c r="R448" i="30" s="1"/>
  <c r="R449" i="30" s="1"/>
  <c r="S443" i="30"/>
  <c r="S444" i="30" s="1"/>
  <c r="S445" i="30" s="1"/>
  <c r="S446" i="30" s="1"/>
  <c r="S447" i="30" s="1"/>
  <c r="S448" i="30" s="1"/>
  <c r="S449" i="30" s="1"/>
  <c r="T443" i="30"/>
  <c r="T444" i="30" s="1"/>
  <c r="T445" i="30" s="1"/>
  <c r="T446" i="30" s="1"/>
  <c r="T447" i="30" s="1"/>
  <c r="T448" i="30" s="1"/>
  <c r="T449" i="30" s="1"/>
  <c r="U443" i="30"/>
  <c r="U444" i="30" s="1"/>
  <c r="U445" i="30" s="1"/>
  <c r="X441" i="30"/>
  <c r="Y395" i="30"/>
  <c r="Y396" i="30" s="1"/>
  <c r="Y397" i="30" s="1"/>
  <c r="Y398" i="30" s="1"/>
  <c r="Y399" i="30" s="1"/>
  <c r="Y400" i="30" s="1"/>
  <c r="Y401" i="30" s="1"/>
  <c r="Y402" i="30" s="1"/>
  <c r="Y403" i="30" s="1"/>
  <c r="Y404" i="30" s="1"/>
  <c r="Y405" i="30" s="1"/>
  <c r="Y406" i="30" s="1"/>
  <c r="Y407" i="30" s="1"/>
  <c r="Y408" i="30" s="1"/>
  <c r="Y409" i="30" s="1"/>
  <c r="Y410" i="30" s="1"/>
  <c r="Y411" i="30" s="1"/>
  <c r="Y412" i="30" s="1"/>
  <c r="Y413" i="30" s="1"/>
  <c r="Y414" i="30" s="1"/>
  <c r="Y415" i="30" s="1"/>
  <c r="Y416" i="30" s="1"/>
  <c r="Y417" i="30" s="1"/>
  <c r="Y418" i="30" s="1"/>
  <c r="Y419" i="30" s="1"/>
  <c r="Y420" i="30" s="1"/>
  <c r="Y421" i="30" s="1"/>
  <c r="Y422" i="30" s="1"/>
  <c r="Y423" i="30" s="1"/>
  <c r="Y424" i="30" s="1"/>
  <c r="Y425" i="30" s="1"/>
  <c r="Y426" i="30" s="1"/>
  <c r="Y427" i="30" s="1"/>
  <c r="Y428" i="30" s="1"/>
  <c r="Y429" i="30" s="1"/>
  <c r="Y430" i="30" s="1"/>
  <c r="Y431" i="30" s="1"/>
  <c r="Y432" i="30" s="1"/>
  <c r="Y433" i="30" s="1"/>
  <c r="Y434" i="30" s="1"/>
  <c r="Y435" i="30" s="1"/>
  <c r="Y436" i="30" s="1"/>
  <c r="Y437" i="30" s="1"/>
  <c r="Y438" i="30" s="1"/>
  <c r="Y439" i="30" s="1"/>
  <c r="Y440" i="30" s="1"/>
  <c r="Y441" i="30" s="1"/>
  <c r="O439" i="30"/>
  <c r="O440" i="30" s="1"/>
  <c r="O441" i="30" s="1"/>
  <c r="T439" i="30"/>
  <c r="T440" i="30" s="1"/>
  <c r="T441" i="30" s="1"/>
  <c r="O436" i="30"/>
  <c r="O437" i="30" s="1"/>
  <c r="T436" i="30"/>
  <c r="T437" i="30" s="1"/>
  <c r="X434" i="30"/>
  <c r="O433" i="30"/>
  <c r="O434" i="30" s="1"/>
  <c r="T433" i="30"/>
  <c r="T434" i="30" s="1"/>
  <c r="V432" i="30"/>
  <c r="V433" i="30" s="1"/>
  <c r="V434" i="30" s="1"/>
  <c r="V435" i="30" s="1"/>
  <c r="V436" i="30" s="1"/>
  <c r="V437" i="30" s="1"/>
  <c r="V438" i="30" s="1"/>
  <c r="V439" i="30" s="1"/>
  <c r="V440" i="30" s="1"/>
  <c r="V441" i="30" s="1"/>
  <c r="U395" i="30"/>
  <c r="U396" i="30" s="1"/>
  <c r="U397" i="30" s="1"/>
  <c r="U398" i="30" s="1"/>
  <c r="U399" i="30" s="1"/>
  <c r="U400" i="30" s="1"/>
  <c r="U401" i="30" s="1"/>
  <c r="U402" i="30" s="1"/>
  <c r="U403" i="30" s="1"/>
  <c r="U404" i="30" s="1"/>
  <c r="U405" i="30" s="1"/>
  <c r="U406" i="30" s="1"/>
  <c r="U407" i="30" s="1"/>
  <c r="U408" i="30" s="1"/>
  <c r="U409" i="30" s="1"/>
  <c r="U410" i="30" s="1"/>
  <c r="U411" i="30" s="1"/>
  <c r="U412" i="30" s="1"/>
  <c r="U413" i="30" s="1"/>
  <c r="U414" i="30" s="1"/>
  <c r="U415" i="30" s="1"/>
  <c r="U416" i="30" s="1"/>
  <c r="U417" i="30" s="1"/>
  <c r="U418" i="30" s="1"/>
  <c r="U419" i="30" s="1"/>
  <c r="U420" i="30" s="1"/>
  <c r="U421" i="30" s="1"/>
  <c r="U422" i="30" s="1"/>
  <c r="U423" i="30" s="1"/>
  <c r="U424" i="30" s="1"/>
  <c r="U425" i="30" s="1"/>
  <c r="U426" i="30" s="1"/>
  <c r="U427" i="30" s="1"/>
  <c r="U428" i="30" s="1"/>
  <c r="U429" i="30" s="1"/>
  <c r="U430" i="30" s="1"/>
  <c r="U431" i="30" s="1"/>
  <c r="U432" i="30" s="1"/>
  <c r="U433" i="30" s="1"/>
  <c r="U434" i="30" s="1"/>
  <c r="U435" i="30" s="1"/>
  <c r="U436" i="30" s="1"/>
  <c r="U437" i="30" s="1"/>
  <c r="U438" i="30" s="1"/>
  <c r="U439" i="30" s="1"/>
  <c r="U440" i="30" s="1"/>
  <c r="U441" i="30" s="1"/>
  <c r="X430" i="30"/>
  <c r="V418" i="30"/>
  <c r="V419" i="30" s="1"/>
  <c r="V420" i="30" s="1"/>
  <c r="V421" i="30" s="1"/>
  <c r="V422" i="30" s="1"/>
  <c r="V423" i="30" s="1"/>
  <c r="V424" i="30" s="1"/>
  <c r="V425" i="30" s="1"/>
  <c r="V426" i="30" s="1"/>
  <c r="V427" i="30" s="1"/>
  <c r="V428" i="30" s="1"/>
  <c r="V429" i="30" s="1"/>
  <c r="V430" i="30" s="1"/>
  <c r="O428" i="30"/>
  <c r="O429" i="30" s="1"/>
  <c r="O430" i="30" s="1"/>
  <c r="T428" i="30"/>
  <c r="T429" i="30" s="1"/>
  <c r="T430" i="30" s="1"/>
  <c r="O425" i="30"/>
  <c r="O426" i="30" s="1"/>
  <c r="T425" i="30"/>
  <c r="T426" i="30" s="1"/>
  <c r="X423" i="30"/>
  <c r="O421" i="30"/>
  <c r="O422" i="30" s="1"/>
  <c r="O423" i="30" s="1"/>
  <c r="T421" i="30"/>
  <c r="T422" i="30" s="1"/>
  <c r="T423" i="30" s="1"/>
  <c r="X419" i="30"/>
  <c r="O418" i="30"/>
  <c r="O419" i="30" s="1"/>
  <c r="T418" i="30"/>
  <c r="T419" i="30" s="1"/>
  <c r="X416" i="30"/>
  <c r="V406" i="30"/>
  <c r="V407" i="30" s="1"/>
  <c r="V408" i="30" s="1"/>
  <c r="V409" i="30" s="1"/>
  <c r="V410" i="30" s="1"/>
  <c r="V411" i="30" s="1"/>
  <c r="V412" i="30" s="1"/>
  <c r="V413" i="30" s="1"/>
  <c r="V414" i="30" s="1"/>
  <c r="V415" i="30" s="1"/>
  <c r="V416" i="30" s="1"/>
  <c r="O414" i="30"/>
  <c r="O415" i="30" s="1"/>
  <c r="O416" i="30" s="1"/>
  <c r="T414" i="30"/>
  <c r="T415" i="30" s="1"/>
  <c r="T416" i="30" s="1"/>
  <c r="X412" i="30"/>
  <c r="O410" i="30"/>
  <c r="O411" i="30" s="1"/>
  <c r="O412" i="30" s="1"/>
  <c r="T410" i="30"/>
  <c r="T411" i="30" s="1"/>
  <c r="T412" i="30" s="1"/>
  <c r="X408" i="30"/>
  <c r="O406" i="30"/>
  <c r="O407" i="30" s="1"/>
  <c r="O408" i="30" s="1"/>
  <c r="T406" i="30"/>
  <c r="T407" i="30" s="1"/>
  <c r="T408" i="30" s="1"/>
  <c r="O403" i="30"/>
  <c r="O404" i="30" s="1"/>
  <c r="O401" i="30"/>
  <c r="O398" i="30"/>
  <c r="O399" i="30" s="1"/>
  <c r="W395" i="30"/>
  <c r="W396" i="30" s="1"/>
  <c r="W397" i="30" s="1"/>
  <c r="W398" i="30" s="1"/>
  <c r="W399" i="30" s="1"/>
  <c r="W400" i="30" s="1"/>
  <c r="W401" i="30" s="1"/>
  <c r="W402" i="30" s="1"/>
  <c r="W403" i="30" s="1"/>
  <c r="W404" i="30" s="1"/>
  <c r="X395" i="30"/>
  <c r="X396" i="30" s="1"/>
  <c r="X397" i="30" s="1"/>
  <c r="X398" i="30" s="1"/>
  <c r="X399" i="30" s="1"/>
  <c r="X400" i="30" s="1"/>
  <c r="X401" i="30" s="1"/>
  <c r="X402" i="30" s="1"/>
  <c r="X403" i="30" s="1"/>
  <c r="X404" i="30" s="1"/>
  <c r="P395" i="30"/>
  <c r="P396" i="30" s="1"/>
  <c r="P397" i="30" s="1"/>
  <c r="P398" i="30" s="1"/>
  <c r="P399" i="30" s="1"/>
  <c r="P400" i="30" s="1"/>
  <c r="P401" i="30" s="1"/>
  <c r="P402" i="30" s="1"/>
  <c r="P403" i="30" s="1"/>
  <c r="P404" i="30" s="1"/>
  <c r="P405" i="30" s="1"/>
  <c r="P406" i="30" s="1"/>
  <c r="P407" i="30" s="1"/>
  <c r="P408" i="30" s="1"/>
  <c r="P409" i="30" s="1"/>
  <c r="P410" i="30" s="1"/>
  <c r="P411" i="30" s="1"/>
  <c r="P412" i="30" s="1"/>
  <c r="P413" i="30" s="1"/>
  <c r="P414" i="30" s="1"/>
  <c r="P415" i="30" s="1"/>
  <c r="P416" i="30" s="1"/>
  <c r="P417" i="30" s="1"/>
  <c r="P418" i="30" s="1"/>
  <c r="P419" i="30" s="1"/>
  <c r="P420" i="30" s="1"/>
  <c r="P421" i="30" s="1"/>
  <c r="P422" i="30" s="1"/>
  <c r="P423" i="30" s="1"/>
  <c r="P424" i="30" s="1"/>
  <c r="P425" i="30" s="1"/>
  <c r="P426" i="30" s="1"/>
  <c r="P427" i="30" s="1"/>
  <c r="P428" i="30" s="1"/>
  <c r="P429" i="30" s="1"/>
  <c r="P430" i="30" s="1"/>
  <c r="P431" i="30" s="1"/>
  <c r="P432" i="30" s="1"/>
  <c r="P433" i="30" s="1"/>
  <c r="P434" i="30" s="1"/>
  <c r="P435" i="30" s="1"/>
  <c r="P436" i="30" s="1"/>
  <c r="P437" i="30" s="1"/>
  <c r="P438" i="30" s="1"/>
  <c r="P439" i="30" s="1"/>
  <c r="P440" i="30" s="1"/>
  <c r="P441" i="30" s="1"/>
  <c r="Q395" i="30"/>
  <c r="Q396" i="30" s="1"/>
  <c r="Q397" i="30" s="1"/>
  <c r="Q398" i="30" s="1"/>
  <c r="Q399" i="30" s="1"/>
  <c r="Q400" i="30" s="1"/>
  <c r="Q401" i="30" s="1"/>
  <c r="Q402" i="30" s="1"/>
  <c r="Q403" i="30" s="1"/>
  <c r="Q404" i="30" s="1"/>
  <c r="Q405" i="30" s="1"/>
  <c r="Q406" i="30" s="1"/>
  <c r="Q407" i="30" s="1"/>
  <c r="Q408" i="30" s="1"/>
  <c r="Q409" i="30" s="1"/>
  <c r="Q410" i="30" s="1"/>
  <c r="Q411" i="30" s="1"/>
  <c r="Q412" i="30" s="1"/>
  <c r="Q413" i="30" s="1"/>
  <c r="Q414" i="30" s="1"/>
  <c r="Q415" i="30" s="1"/>
  <c r="Q416" i="30" s="1"/>
  <c r="Q417" i="30" s="1"/>
  <c r="Q418" i="30" s="1"/>
  <c r="Q419" i="30" s="1"/>
  <c r="Q420" i="30" s="1"/>
  <c r="Q421" i="30" s="1"/>
  <c r="Q422" i="30" s="1"/>
  <c r="Q423" i="30" s="1"/>
  <c r="Q424" i="30" s="1"/>
  <c r="Q425" i="30" s="1"/>
  <c r="Q426" i="30" s="1"/>
  <c r="Q427" i="30" s="1"/>
  <c r="Q428" i="30" s="1"/>
  <c r="Q429" i="30" s="1"/>
  <c r="Q430" i="30" s="1"/>
  <c r="Q431" i="30" s="1"/>
  <c r="Q432" i="30" s="1"/>
  <c r="Q433" i="30" s="1"/>
  <c r="Q434" i="30" s="1"/>
  <c r="Q435" i="30" s="1"/>
  <c r="Q436" i="30" s="1"/>
  <c r="Q437" i="30" s="1"/>
  <c r="Q438" i="30" s="1"/>
  <c r="Q439" i="30" s="1"/>
  <c r="Q440" i="30" s="1"/>
  <c r="Q441" i="30" s="1"/>
  <c r="R395" i="30"/>
  <c r="R396" i="30" s="1"/>
  <c r="R397" i="30" s="1"/>
  <c r="R398" i="30" s="1"/>
  <c r="R399" i="30" s="1"/>
  <c r="R400" i="30" s="1"/>
  <c r="R401" i="30" s="1"/>
  <c r="R402" i="30" s="1"/>
  <c r="R403" i="30" s="1"/>
  <c r="R404" i="30" s="1"/>
  <c r="R405" i="30" s="1"/>
  <c r="R406" i="30" s="1"/>
  <c r="R407" i="30" s="1"/>
  <c r="R408" i="30" s="1"/>
  <c r="R409" i="30" s="1"/>
  <c r="R410" i="30" s="1"/>
  <c r="R411" i="30" s="1"/>
  <c r="R412" i="30" s="1"/>
  <c r="R413" i="30" s="1"/>
  <c r="R414" i="30" s="1"/>
  <c r="R415" i="30" s="1"/>
  <c r="R416" i="30" s="1"/>
  <c r="R417" i="30" s="1"/>
  <c r="R418" i="30" s="1"/>
  <c r="R419" i="30" s="1"/>
  <c r="R420" i="30" s="1"/>
  <c r="R421" i="30" s="1"/>
  <c r="R422" i="30" s="1"/>
  <c r="R423" i="30" s="1"/>
  <c r="R424" i="30" s="1"/>
  <c r="R425" i="30" s="1"/>
  <c r="R426" i="30" s="1"/>
  <c r="R427" i="30" s="1"/>
  <c r="R428" i="30" s="1"/>
  <c r="R429" i="30" s="1"/>
  <c r="R430" i="30" s="1"/>
  <c r="R431" i="30" s="1"/>
  <c r="R432" i="30" s="1"/>
  <c r="R433" i="30" s="1"/>
  <c r="R434" i="30" s="1"/>
  <c r="R435" i="30" s="1"/>
  <c r="R436" i="30" s="1"/>
  <c r="R437" i="30" s="1"/>
  <c r="R438" i="30" s="1"/>
  <c r="R439" i="30" s="1"/>
  <c r="R440" i="30" s="1"/>
  <c r="R441" i="30" s="1"/>
  <c r="S395" i="30"/>
  <c r="S396" i="30" s="1"/>
  <c r="S397" i="30" s="1"/>
  <c r="S398" i="30" s="1"/>
  <c r="S399" i="30" s="1"/>
  <c r="S400" i="30" s="1"/>
  <c r="S401" i="30" s="1"/>
  <c r="S402" i="30" s="1"/>
  <c r="S403" i="30" s="1"/>
  <c r="S404" i="30" s="1"/>
  <c r="S405" i="30" s="1"/>
  <c r="S406" i="30" s="1"/>
  <c r="S407" i="30" s="1"/>
  <c r="S408" i="30" s="1"/>
  <c r="S409" i="30" s="1"/>
  <c r="S410" i="30" s="1"/>
  <c r="S411" i="30" s="1"/>
  <c r="S412" i="30" s="1"/>
  <c r="S413" i="30" s="1"/>
  <c r="S414" i="30" s="1"/>
  <c r="S415" i="30" s="1"/>
  <c r="S416" i="30" s="1"/>
  <c r="S417" i="30" s="1"/>
  <c r="S418" i="30" s="1"/>
  <c r="S419" i="30" s="1"/>
  <c r="S420" i="30" s="1"/>
  <c r="S421" i="30" s="1"/>
  <c r="S422" i="30" s="1"/>
  <c r="S423" i="30" s="1"/>
  <c r="S424" i="30" s="1"/>
  <c r="S425" i="30" s="1"/>
  <c r="S426" i="30" s="1"/>
  <c r="S427" i="30" s="1"/>
  <c r="S428" i="30" s="1"/>
  <c r="S429" i="30" s="1"/>
  <c r="S430" i="30" s="1"/>
  <c r="S431" i="30" s="1"/>
  <c r="S432" i="30" s="1"/>
  <c r="S433" i="30" s="1"/>
  <c r="S434" i="30" s="1"/>
  <c r="S435" i="30" s="1"/>
  <c r="S436" i="30" s="1"/>
  <c r="S437" i="30" s="1"/>
  <c r="S438" i="30" s="1"/>
  <c r="S439" i="30" s="1"/>
  <c r="S440" i="30" s="1"/>
  <c r="S441" i="30" s="1"/>
  <c r="T395" i="30"/>
  <c r="T396" i="30" s="1"/>
  <c r="T397" i="30" s="1"/>
  <c r="T398" i="30" s="1"/>
  <c r="T399" i="30" s="1"/>
  <c r="T400" i="30" s="1"/>
  <c r="T401" i="30" s="1"/>
  <c r="T402" i="30" s="1"/>
  <c r="T403" i="30" s="1"/>
  <c r="T404" i="30" s="1"/>
  <c r="A395" i="30"/>
  <c r="A396" i="30" s="1"/>
  <c r="A397" i="30" s="1"/>
  <c r="A398" i="30" s="1"/>
  <c r="A399" i="30" s="1"/>
  <c r="A400" i="30" s="1"/>
  <c r="A401" i="30" s="1"/>
  <c r="A402" i="30" s="1"/>
  <c r="A403" i="30" s="1"/>
  <c r="A404" i="30" s="1"/>
  <c r="A405" i="30" s="1"/>
  <c r="A406" i="30" s="1"/>
  <c r="A407" i="30" s="1"/>
  <c r="A408" i="30" s="1"/>
  <c r="A409" i="30" s="1"/>
  <c r="A410" i="30" s="1"/>
  <c r="A411" i="30" s="1"/>
  <c r="A412" i="30" s="1"/>
  <c r="A413" i="30" s="1"/>
  <c r="A414" i="30" s="1"/>
  <c r="A415" i="30" s="1"/>
  <c r="A416" i="30" s="1"/>
  <c r="A417" i="30" s="1"/>
  <c r="A418" i="30" s="1"/>
  <c r="A419" i="30" s="1"/>
  <c r="A420" i="30" s="1"/>
  <c r="A421" i="30" s="1"/>
  <c r="A422" i="30" s="1"/>
  <c r="A423" i="30" s="1"/>
  <c r="A424" i="30" s="1"/>
  <c r="A425" i="30" s="1"/>
  <c r="A426" i="30" s="1"/>
  <c r="A427" i="30" s="1"/>
  <c r="A428" i="30" s="1"/>
  <c r="A429" i="30" s="1"/>
  <c r="A430" i="30" s="1"/>
  <c r="A431" i="30" s="1"/>
  <c r="A432" i="30" s="1"/>
  <c r="A433" i="30" s="1"/>
  <c r="A434" i="30" s="1"/>
  <c r="A435" i="30" s="1"/>
  <c r="A436" i="30" s="1"/>
  <c r="A437" i="30" s="1"/>
  <c r="A438" i="30" s="1"/>
  <c r="A439" i="30" s="1"/>
  <c r="A440" i="30" s="1"/>
  <c r="A441" i="30" s="1"/>
  <c r="B395" i="30"/>
  <c r="B396" i="30" s="1"/>
  <c r="B397" i="30" s="1"/>
  <c r="B398" i="30" s="1"/>
  <c r="B399" i="30" s="1"/>
  <c r="B400" i="30" s="1"/>
  <c r="B401" i="30" s="1"/>
  <c r="B402" i="30" s="1"/>
  <c r="B403" i="30" s="1"/>
  <c r="B404" i="30" s="1"/>
  <c r="B405" i="30" s="1"/>
  <c r="B406" i="30" s="1"/>
  <c r="B407" i="30" s="1"/>
  <c r="B408" i="30" s="1"/>
  <c r="B409" i="30" s="1"/>
  <c r="B410" i="30" s="1"/>
  <c r="B411" i="30" s="1"/>
  <c r="B412" i="30" s="1"/>
  <c r="B413" i="30" s="1"/>
  <c r="B414" i="30" s="1"/>
  <c r="B415" i="30" s="1"/>
  <c r="B416" i="30" s="1"/>
  <c r="B417" i="30" s="1"/>
  <c r="B418" i="30" s="1"/>
  <c r="B419" i="30" s="1"/>
  <c r="B420" i="30" s="1"/>
  <c r="B421" i="30" s="1"/>
  <c r="B422" i="30" s="1"/>
  <c r="B423" i="30" s="1"/>
  <c r="B424" i="30" s="1"/>
  <c r="B425" i="30" s="1"/>
  <c r="B426" i="30" s="1"/>
  <c r="B427" i="30" s="1"/>
  <c r="B428" i="30" s="1"/>
  <c r="B429" i="30" s="1"/>
  <c r="B430" i="30" s="1"/>
  <c r="B431" i="30" s="1"/>
  <c r="B432" i="30" s="1"/>
  <c r="B433" i="30" s="1"/>
  <c r="B434" i="30" s="1"/>
  <c r="B435" i="30" s="1"/>
  <c r="B436" i="30" s="1"/>
  <c r="B437" i="30" s="1"/>
  <c r="B438" i="30" s="1"/>
  <c r="B439" i="30" s="1"/>
  <c r="B440" i="30" s="1"/>
  <c r="B441" i="30" s="1"/>
  <c r="C395" i="30"/>
  <c r="C396" i="30" s="1"/>
  <c r="C397" i="30" s="1"/>
  <c r="C398" i="30" s="1"/>
  <c r="C399" i="30" s="1"/>
  <c r="C400" i="30" s="1"/>
  <c r="C401" i="30" s="1"/>
  <c r="C402" i="30" s="1"/>
  <c r="C403" i="30" s="1"/>
  <c r="C404" i="30" s="1"/>
  <c r="C405" i="30" s="1"/>
  <c r="C406" i="30" s="1"/>
  <c r="C407" i="30" s="1"/>
  <c r="C408" i="30" s="1"/>
  <c r="C409" i="30" s="1"/>
  <c r="C410" i="30" s="1"/>
  <c r="C411" i="30" s="1"/>
  <c r="C412" i="30" s="1"/>
  <c r="C413" i="30" s="1"/>
  <c r="C414" i="30" s="1"/>
  <c r="C415" i="30" s="1"/>
  <c r="C416" i="30" s="1"/>
  <c r="C417" i="30" s="1"/>
  <c r="C418" i="30" s="1"/>
  <c r="C419" i="30" s="1"/>
  <c r="C420" i="30" s="1"/>
  <c r="C421" i="30" s="1"/>
  <c r="C422" i="30" s="1"/>
  <c r="C423" i="30" s="1"/>
  <c r="C424" i="30" s="1"/>
  <c r="C425" i="30" s="1"/>
  <c r="C426" i="30" s="1"/>
  <c r="C427" i="30" s="1"/>
  <c r="C428" i="30" s="1"/>
  <c r="C429" i="30" s="1"/>
  <c r="C430" i="30" s="1"/>
  <c r="C431" i="30" s="1"/>
  <c r="C432" i="30" s="1"/>
  <c r="C433" i="30" s="1"/>
  <c r="C434" i="30" s="1"/>
  <c r="C435" i="30" s="1"/>
  <c r="C436" i="30" s="1"/>
  <c r="C437" i="30" s="1"/>
  <c r="C438" i="30" s="1"/>
  <c r="C439" i="30" s="1"/>
  <c r="C440" i="30" s="1"/>
  <c r="C441" i="30" s="1"/>
  <c r="D395" i="30"/>
  <c r="D396" i="30" s="1"/>
  <c r="D397" i="30" s="1"/>
  <c r="D398" i="30" s="1"/>
  <c r="D399" i="30" s="1"/>
  <c r="D400" i="30" s="1"/>
  <c r="D401" i="30" s="1"/>
  <c r="D402" i="30" s="1"/>
  <c r="D403" i="30" s="1"/>
  <c r="D404" i="30" s="1"/>
  <c r="D405" i="30" s="1"/>
  <c r="D406" i="30" s="1"/>
  <c r="D407" i="30" s="1"/>
  <c r="D408" i="30" s="1"/>
  <c r="D409" i="30" s="1"/>
  <c r="D410" i="30" s="1"/>
  <c r="D411" i="30" s="1"/>
  <c r="D412" i="30" s="1"/>
  <c r="D413" i="30" s="1"/>
  <c r="D414" i="30" s="1"/>
  <c r="D415" i="30" s="1"/>
  <c r="D416" i="30" s="1"/>
  <c r="D417" i="30" s="1"/>
  <c r="D418" i="30" s="1"/>
  <c r="D419" i="30" s="1"/>
  <c r="D420" i="30" s="1"/>
  <c r="D421" i="30" s="1"/>
  <c r="D422" i="30" s="1"/>
  <c r="D423" i="30" s="1"/>
  <c r="D424" i="30" s="1"/>
  <c r="D425" i="30" s="1"/>
  <c r="D426" i="30" s="1"/>
  <c r="D427" i="30" s="1"/>
  <c r="D428" i="30" s="1"/>
  <c r="D429" i="30" s="1"/>
  <c r="D430" i="30" s="1"/>
  <c r="D431" i="30" s="1"/>
  <c r="D432" i="30" s="1"/>
  <c r="D433" i="30" s="1"/>
  <c r="D434" i="30" s="1"/>
  <c r="D435" i="30" s="1"/>
  <c r="D436" i="30" s="1"/>
  <c r="D437" i="30" s="1"/>
  <c r="D438" i="30" s="1"/>
  <c r="D439" i="30" s="1"/>
  <c r="D440" i="30" s="1"/>
  <c r="D441" i="30" s="1"/>
  <c r="E395" i="30"/>
  <c r="E396" i="30" s="1"/>
  <c r="E397" i="30" s="1"/>
  <c r="E398" i="30" s="1"/>
  <c r="E399" i="30" s="1"/>
  <c r="E400" i="30" s="1"/>
  <c r="E401" i="30" s="1"/>
  <c r="E402" i="30" s="1"/>
  <c r="E403" i="30" s="1"/>
  <c r="E404" i="30" s="1"/>
  <c r="E405" i="30" s="1"/>
  <c r="E406" i="30" s="1"/>
  <c r="E407" i="30" s="1"/>
  <c r="E408" i="30" s="1"/>
  <c r="E409" i="30" s="1"/>
  <c r="E410" i="30" s="1"/>
  <c r="E411" i="30" s="1"/>
  <c r="E412" i="30" s="1"/>
  <c r="E413" i="30" s="1"/>
  <c r="E414" i="30" s="1"/>
  <c r="E415" i="30" s="1"/>
  <c r="E416" i="30" s="1"/>
  <c r="E417" i="30" s="1"/>
  <c r="E418" i="30" s="1"/>
  <c r="E419" i="30" s="1"/>
  <c r="E420" i="30" s="1"/>
  <c r="E421" i="30" s="1"/>
  <c r="E422" i="30" s="1"/>
  <c r="E423" i="30" s="1"/>
  <c r="E424" i="30" s="1"/>
  <c r="E425" i="30" s="1"/>
  <c r="E426" i="30" s="1"/>
  <c r="E427" i="30" s="1"/>
  <c r="E428" i="30" s="1"/>
  <c r="E429" i="30" s="1"/>
  <c r="E430" i="30" s="1"/>
  <c r="E431" i="30" s="1"/>
  <c r="E432" i="30" s="1"/>
  <c r="E433" i="30" s="1"/>
  <c r="E434" i="30" s="1"/>
  <c r="E435" i="30" s="1"/>
  <c r="E436" i="30" s="1"/>
  <c r="E437" i="30" s="1"/>
  <c r="E438" i="30" s="1"/>
  <c r="E439" i="30" s="1"/>
  <c r="E440" i="30" s="1"/>
  <c r="E441" i="30" s="1"/>
  <c r="F395" i="30"/>
  <c r="F396" i="30" s="1"/>
  <c r="F397" i="30" s="1"/>
  <c r="F398" i="30" s="1"/>
  <c r="F399" i="30" s="1"/>
  <c r="F400" i="30" s="1"/>
  <c r="F401" i="30" s="1"/>
  <c r="F402" i="30" s="1"/>
  <c r="F403" i="30" s="1"/>
  <c r="F404" i="30" s="1"/>
  <c r="F405" i="30" s="1"/>
  <c r="F406" i="30" s="1"/>
  <c r="F407" i="30" s="1"/>
  <c r="F408" i="30" s="1"/>
  <c r="F409" i="30" s="1"/>
  <c r="F410" i="30" s="1"/>
  <c r="F411" i="30" s="1"/>
  <c r="F412" i="30" s="1"/>
  <c r="F413" i="30" s="1"/>
  <c r="F414" i="30" s="1"/>
  <c r="F415" i="30" s="1"/>
  <c r="F416" i="30" s="1"/>
  <c r="F417" i="30" s="1"/>
  <c r="F418" i="30" s="1"/>
  <c r="F419" i="30" s="1"/>
  <c r="F420" i="30" s="1"/>
  <c r="F421" i="30" s="1"/>
  <c r="F422" i="30" s="1"/>
  <c r="F423" i="30" s="1"/>
  <c r="F424" i="30" s="1"/>
  <c r="F425" i="30" s="1"/>
  <c r="F426" i="30" s="1"/>
  <c r="F427" i="30" s="1"/>
  <c r="F428" i="30" s="1"/>
  <c r="F429" i="30" s="1"/>
  <c r="F430" i="30" s="1"/>
  <c r="F431" i="30" s="1"/>
  <c r="F432" i="30" s="1"/>
  <c r="F433" i="30" s="1"/>
  <c r="F434" i="30" s="1"/>
  <c r="F435" i="30" s="1"/>
  <c r="F436" i="30" s="1"/>
  <c r="F437" i="30" s="1"/>
  <c r="F438" i="30" s="1"/>
  <c r="F439" i="30" s="1"/>
  <c r="F440" i="30" s="1"/>
  <c r="F441" i="30" s="1"/>
  <c r="G395" i="30"/>
  <c r="G396" i="30" s="1"/>
  <c r="G397" i="30" s="1"/>
  <c r="G398" i="30" s="1"/>
  <c r="G399" i="30" s="1"/>
  <c r="G400" i="30" s="1"/>
  <c r="G401" i="30" s="1"/>
  <c r="G402" i="30" s="1"/>
  <c r="G403" i="30" s="1"/>
  <c r="G404" i="30" s="1"/>
  <c r="G405" i="30" s="1"/>
  <c r="G406" i="30" s="1"/>
  <c r="G407" i="30" s="1"/>
  <c r="G408" i="30" s="1"/>
  <c r="G409" i="30" s="1"/>
  <c r="G410" i="30" s="1"/>
  <c r="G411" i="30" s="1"/>
  <c r="G412" i="30" s="1"/>
  <c r="G413" i="30" s="1"/>
  <c r="G414" i="30" s="1"/>
  <c r="G415" i="30" s="1"/>
  <c r="G416" i="30" s="1"/>
  <c r="G417" i="30" s="1"/>
  <c r="G418" i="30" s="1"/>
  <c r="G419" i="30" s="1"/>
  <c r="G420" i="30" s="1"/>
  <c r="G421" i="30" s="1"/>
  <c r="G422" i="30" s="1"/>
  <c r="G423" i="30" s="1"/>
  <c r="G424" i="30" s="1"/>
  <c r="G425" i="30" s="1"/>
  <c r="G426" i="30" s="1"/>
  <c r="G427" i="30" s="1"/>
  <c r="G428" i="30" s="1"/>
  <c r="G429" i="30" s="1"/>
  <c r="G430" i="30" s="1"/>
  <c r="G431" i="30" s="1"/>
  <c r="G432" i="30" s="1"/>
  <c r="G433" i="30" s="1"/>
  <c r="G434" i="30" s="1"/>
  <c r="G435" i="30" s="1"/>
  <c r="G436" i="30" s="1"/>
  <c r="G437" i="30" s="1"/>
  <c r="G438" i="30" s="1"/>
  <c r="G439" i="30" s="1"/>
  <c r="G440" i="30" s="1"/>
  <c r="G441" i="30" s="1"/>
  <c r="H395" i="30"/>
  <c r="H396" i="30" s="1"/>
  <c r="H397" i="30" s="1"/>
  <c r="H398" i="30" s="1"/>
  <c r="H399" i="30" s="1"/>
  <c r="H400" i="30" s="1"/>
  <c r="H401" i="30" s="1"/>
  <c r="H402" i="30" s="1"/>
  <c r="H403" i="30" s="1"/>
  <c r="H404" i="30" s="1"/>
  <c r="H405" i="30" s="1"/>
  <c r="H406" i="30" s="1"/>
  <c r="H407" i="30" s="1"/>
  <c r="H408" i="30" s="1"/>
  <c r="H409" i="30" s="1"/>
  <c r="H410" i="30" s="1"/>
  <c r="H411" i="30" s="1"/>
  <c r="H412" i="30" s="1"/>
  <c r="H413" i="30" s="1"/>
  <c r="H414" i="30" s="1"/>
  <c r="H415" i="30" s="1"/>
  <c r="H416" i="30" s="1"/>
  <c r="H417" i="30" s="1"/>
  <c r="H418" i="30" s="1"/>
  <c r="H419" i="30" s="1"/>
  <c r="H420" i="30" s="1"/>
  <c r="H421" i="30" s="1"/>
  <c r="H422" i="30" s="1"/>
  <c r="H423" i="30" s="1"/>
  <c r="H424" i="30" s="1"/>
  <c r="H425" i="30" s="1"/>
  <c r="H426" i="30" s="1"/>
  <c r="H427" i="30" s="1"/>
  <c r="H428" i="30" s="1"/>
  <c r="H429" i="30" s="1"/>
  <c r="H430" i="30" s="1"/>
  <c r="H431" i="30" s="1"/>
  <c r="H432" i="30" s="1"/>
  <c r="H433" i="30" s="1"/>
  <c r="H434" i="30" s="1"/>
  <c r="H435" i="30" s="1"/>
  <c r="H436" i="30" s="1"/>
  <c r="H437" i="30" s="1"/>
  <c r="H438" i="30" s="1"/>
  <c r="H439" i="30" s="1"/>
  <c r="H440" i="30" s="1"/>
  <c r="H441" i="30" s="1"/>
  <c r="I395" i="30"/>
  <c r="I396" i="30" s="1"/>
  <c r="I397" i="30" s="1"/>
  <c r="I398" i="30" s="1"/>
  <c r="I399" i="30" s="1"/>
  <c r="I400" i="30" s="1"/>
  <c r="I401" i="30" s="1"/>
  <c r="I402" i="30" s="1"/>
  <c r="I403" i="30" s="1"/>
  <c r="I404" i="30" s="1"/>
  <c r="I405" i="30" s="1"/>
  <c r="I406" i="30" s="1"/>
  <c r="I407" i="30" s="1"/>
  <c r="I408" i="30" s="1"/>
  <c r="I409" i="30" s="1"/>
  <c r="I410" i="30" s="1"/>
  <c r="I411" i="30" s="1"/>
  <c r="I412" i="30" s="1"/>
  <c r="I413" i="30" s="1"/>
  <c r="I414" i="30" s="1"/>
  <c r="I415" i="30" s="1"/>
  <c r="I416" i="30" s="1"/>
  <c r="I417" i="30" s="1"/>
  <c r="I418" i="30" s="1"/>
  <c r="I419" i="30" s="1"/>
  <c r="I420" i="30" s="1"/>
  <c r="I421" i="30" s="1"/>
  <c r="I422" i="30" s="1"/>
  <c r="I423" i="30" s="1"/>
  <c r="I424" i="30" s="1"/>
  <c r="I425" i="30" s="1"/>
  <c r="I426" i="30" s="1"/>
  <c r="I427" i="30" s="1"/>
  <c r="I428" i="30" s="1"/>
  <c r="I429" i="30" s="1"/>
  <c r="I430" i="30" s="1"/>
  <c r="I431" i="30" s="1"/>
  <c r="I432" i="30" s="1"/>
  <c r="I433" i="30" s="1"/>
  <c r="I434" i="30" s="1"/>
  <c r="I435" i="30" s="1"/>
  <c r="I436" i="30" s="1"/>
  <c r="I437" i="30" s="1"/>
  <c r="I438" i="30" s="1"/>
  <c r="I439" i="30" s="1"/>
  <c r="I440" i="30" s="1"/>
  <c r="I441" i="30" s="1"/>
  <c r="J395" i="30"/>
  <c r="J396" i="30" s="1"/>
  <c r="J397" i="30" s="1"/>
  <c r="J398" i="30" s="1"/>
  <c r="J399" i="30" s="1"/>
  <c r="J400" i="30" s="1"/>
  <c r="J401" i="30" s="1"/>
  <c r="J402" i="30" s="1"/>
  <c r="J403" i="30" s="1"/>
  <c r="J404" i="30" s="1"/>
  <c r="J405" i="30" s="1"/>
  <c r="J406" i="30" s="1"/>
  <c r="J407" i="30" s="1"/>
  <c r="J408" i="30" s="1"/>
  <c r="J409" i="30" s="1"/>
  <c r="J410" i="30" s="1"/>
  <c r="J411" i="30" s="1"/>
  <c r="J412" i="30" s="1"/>
  <c r="J413" i="30" s="1"/>
  <c r="J414" i="30" s="1"/>
  <c r="J415" i="30" s="1"/>
  <c r="J416" i="30" s="1"/>
  <c r="J417" i="30" s="1"/>
  <c r="J418" i="30" s="1"/>
  <c r="J419" i="30" s="1"/>
  <c r="J420" i="30" s="1"/>
  <c r="J421" i="30" s="1"/>
  <c r="J422" i="30" s="1"/>
  <c r="J423" i="30" s="1"/>
  <c r="J424" i="30" s="1"/>
  <c r="J425" i="30" s="1"/>
  <c r="J426" i="30" s="1"/>
  <c r="J427" i="30" s="1"/>
  <c r="J428" i="30" s="1"/>
  <c r="J429" i="30" s="1"/>
  <c r="J430" i="30" s="1"/>
  <c r="J431" i="30" s="1"/>
  <c r="J432" i="30" s="1"/>
  <c r="J433" i="30" s="1"/>
  <c r="J434" i="30" s="1"/>
  <c r="J435" i="30" s="1"/>
  <c r="J436" i="30" s="1"/>
  <c r="J437" i="30" s="1"/>
  <c r="J438" i="30" s="1"/>
  <c r="J439" i="30" s="1"/>
  <c r="J440" i="30" s="1"/>
  <c r="J441" i="30" s="1"/>
  <c r="K395" i="30"/>
  <c r="K396" i="30" s="1"/>
  <c r="K397" i="30" s="1"/>
  <c r="K398" i="30" s="1"/>
  <c r="K399" i="30" s="1"/>
  <c r="K400" i="30" s="1"/>
  <c r="K401" i="30" s="1"/>
  <c r="K402" i="30" s="1"/>
  <c r="K403" i="30" s="1"/>
  <c r="K404" i="30" s="1"/>
  <c r="K405" i="30" s="1"/>
  <c r="K406" i="30" s="1"/>
  <c r="K407" i="30" s="1"/>
  <c r="K408" i="30" s="1"/>
  <c r="K409" i="30" s="1"/>
  <c r="K410" i="30" s="1"/>
  <c r="K411" i="30" s="1"/>
  <c r="K412" i="30" s="1"/>
  <c r="K413" i="30" s="1"/>
  <c r="K414" i="30" s="1"/>
  <c r="K415" i="30" s="1"/>
  <c r="K416" i="30" s="1"/>
  <c r="K417" i="30" s="1"/>
  <c r="K418" i="30" s="1"/>
  <c r="K419" i="30" s="1"/>
  <c r="K420" i="30" s="1"/>
  <c r="K421" i="30" s="1"/>
  <c r="K422" i="30" s="1"/>
  <c r="K423" i="30" s="1"/>
  <c r="K424" i="30" s="1"/>
  <c r="K425" i="30" s="1"/>
  <c r="K426" i="30" s="1"/>
  <c r="K427" i="30" s="1"/>
  <c r="K428" i="30" s="1"/>
  <c r="K429" i="30" s="1"/>
  <c r="K430" i="30" s="1"/>
  <c r="K431" i="30" s="1"/>
  <c r="K432" i="30" s="1"/>
  <c r="K433" i="30" s="1"/>
  <c r="K434" i="30" s="1"/>
  <c r="K435" i="30" s="1"/>
  <c r="K436" i="30" s="1"/>
  <c r="K437" i="30" s="1"/>
  <c r="K438" i="30" s="1"/>
  <c r="K439" i="30" s="1"/>
  <c r="K440" i="30" s="1"/>
  <c r="K441" i="30" s="1"/>
  <c r="L395" i="30"/>
  <c r="L396" i="30" s="1"/>
  <c r="L397" i="30" s="1"/>
  <c r="L398" i="30" s="1"/>
  <c r="L399" i="30" s="1"/>
  <c r="L400" i="30" s="1"/>
  <c r="L401" i="30" s="1"/>
  <c r="L402" i="30" s="1"/>
  <c r="L403" i="30" s="1"/>
  <c r="L404" i="30" s="1"/>
  <c r="L405" i="30" s="1"/>
  <c r="L406" i="30" s="1"/>
  <c r="L407" i="30" s="1"/>
  <c r="L408" i="30" s="1"/>
  <c r="L409" i="30" s="1"/>
  <c r="L410" i="30" s="1"/>
  <c r="L411" i="30" s="1"/>
  <c r="L412" i="30" s="1"/>
  <c r="L413" i="30" s="1"/>
  <c r="L414" i="30" s="1"/>
  <c r="L415" i="30" s="1"/>
  <c r="L416" i="30" s="1"/>
  <c r="L417" i="30" s="1"/>
  <c r="L418" i="30" s="1"/>
  <c r="L419" i="30" s="1"/>
  <c r="L420" i="30" s="1"/>
  <c r="L421" i="30" s="1"/>
  <c r="L422" i="30" s="1"/>
  <c r="L423" i="30" s="1"/>
  <c r="L424" i="30" s="1"/>
  <c r="L425" i="30" s="1"/>
  <c r="L426" i="30" s="1"/>
  <c r="L427" i="30" s="1"/>
  <c r="L428" i="30" s="1"/>
  <c r="L429" i="30" s="1"/>
  <c r="L430" i="30" s="1"/>
  <c r="L431" i="30" s="1"/>
  <c r="L432" i="30" s="1"/>
  <c r="L433" i="30" s="1"/>
  <c r="L434" i="30" s="1"/>
  <c r="L435" i="30" s="1"/>
  <c r="L436" i="30" s="1"/>
  <c r="L437" i="30" s="1"/>
  <c r="L438" i="30" s="1"/>
  <c r="L439" i="30" s="1"/>
  <c r="L440" i="30" s="1"/>
  <c r="L441" i="30" s="1"/>
  <c r="M395" i="30"/>
  <c r="M396" i="30" s="1"/>
  <c r="M397" i="30" s="1"/>
  <c r="M398" i="30" s="1"/>
  <c r="M399" i="30" s="1"/>
  <c r="M400" i="30" s="1"/>
  <c r="M401" i="30" s="1"/>
  <c r="M402" i="30" s="1"/>
  <c r="M403" i="30" s="1"/>
  <c r="M404" i="30" s="1"/>
  <c r="M405" i="30" s="1"/>
  <c r="M406" i="30" s="1"/>
  <c r="M407" i="30" s="1"/>
  <c r="M408" i="30" s="1"/>
  <c r="M409" i="30" s="1"/>
  <c r="M410" i="30" s="1"/>
  <c r="M411" i="30" s="1"/>
  <c r="M412" i="30" s="1"/>
  <c r="M413" i="30" s="1"/>
  <c r="M414" i="30" s="1"/>
  <c r="M415" i="30" s="1"/>
  <c r="M416" i="30" s="1"/>
  <c r="M417" i="30" s="1"/>
  <c r="M418" i="30" s="1"/>
  <c r="M419" i="30" s="1"/>
  <c r="M420" i="30" s="1"/>
  <c r="M421" i="30" s="1"/>
  <c r="M422" i="30" s="1"/>
  <c r="M423" i="30" s="1"/>
  <c r="M424" i="30" s="1"/>
  <c r="M425" i="30" s="1"/>
  <c r="M426" i="30" s="1"/>
  <c r="M427" i="30" s="1"/>
  <c r="M428" i="30" s="1"/>
  <c r="M429" i="30" s="1"/>
  <c r="M430" i="30" s="1"/>
  <c r="M431" i="30" s="1"/>
  <c r="M432" i="30" s="1"/>
  <c r="M433" i="30" s="1"/>
  <c r="M434" i="30" s="1"/>
  <c r="M435" i="30" s="1"/>
  <c r="M436" i="30" s="1"/>
  <c r="M437" i="30" s="1"/>
  <c r="M438" i="30" s="1"/>
  <c r="M439" i="30" s="1"/>
  <c r="M440" i="30" s="1"/>
  <c r="M441" i="30" s="1"/>
  <c r="N395" i="30"/>
  <c r="N396" i="30" s="1"/>
  <c r="N397" i="30" s="1"/>
  <c r="N398" i="30" s="1"/>
  <c r="N399" i="30" s="1"/>
  <c r="N400" i="30" s="1"/>
  <c r="N401" i="30" s="1"/>
  <c r="N402" i="30" s="1"/>
  <c r="N403" i="30" s="1"/>
  <c r="N404" i="30" s="1"/>
  <c r="N405" i="30" s="1"/>
  <c r="N406" i="30" s="1"/>
  <c r="N407" i="30" s="1"/>
  <c r="N408" i="30" s="1"/>
  <c r="N409" i="30" s="1"/>
  <c r="N410" i="30" s="1"/>
  <c r="N411" i="30" s="1"/>
  <c r="N412" i="30" s="1"/>
  <c r="N413" i="30" s="1"/>
  <c r="N414" i="30" s="1"/>
  <c r="N415" i="30" s="1"/>
  <c r="N416" i="30" s="1"/>
  <c r="N417" i="30" s="1"/>
  <c r="N418" i="30" s="1"/>
  <c r="N419" i="30" s="1"/>
  <c r="N420" i="30" s="1"/>
  <c r="N421" i="30" s="1"/>
  <c r="N422" i="30" s="1"/>
  <c r="N423" i="30" s="1"/>
  <c r="N424" i="30" s="1"/>
  <c r="N425" i="30" s="1"/>
  <c r="N426" i="30" s="1"/>
  <c r="N427" i="30" s="1"/>
  <c r="N428" i="30" s="1"/>
  <c r="N429" i="30" s="1"/>
  <c r="N430" i="30" s="1"/>
  <c r="N431" i="30" s="1"/>
  <c r="N432" i="30" s="1"/>
  <c r="N433" i="30" s="1"/>
  <c r="N434" i="30" s="1"/>
  <c r="N435" i="30" s="1"/>
  <c r="N436" i="30" s="1"/>
  <c r="N437" i="30" s="1"/>
  <c r="N438" i="30" s="1"/>
  <c r="N439" i="30" s="1"/>
  <c r="N440" i="30" s="1"/>
  <c r="N441" i="30" s="1"/>
  <c r="O395" i="30"/>
  <c r="O396" i="30" s="1"/>
  <c r="X138" i="30"/>
  <c r="Y114" i="30"/>
  <c r="Y115" i="30" s="1"/>
  <c r="Y116" i="30" s="1"/>
  <c r="Y117" i="30" s="1"/>
  <c r="Y118" i="30" s="1"/>
  <c r="Y119" i="30" s="1"/>
  <c r="Y120" i="30" s="1"/>
  <c r="Y121" i="30" s="1"/>
  <c r="Y122" i="30" s="1"/>
  <c r="Y123" i="30" s="1"/>
  <c r="Y124" i="30" s="1"/>
  <c r="Y125" i="30" s="1"/>
  <c r="Y126" i="30" s="1"/>
  <c r="Y127" i="30" s="1"/>
  <c r="Y128" i="30" s="1"/>
  <c r="Y129" i="30" s="1"/>
  <c r="Y130" i="30" s="1"/>
  <c r="Y131" i="30" s="1"/>
  <c r="Y132" i="30" s="1"/>
  <c r="Y133" i="30" s="1"/>
  <c r="Y134" i="30" s="1"/>
  <c r="Y135" i="30" s="1"/>
  <c r="Y136" i="30" s="1"/>
  <c r="Y137" i="30" s="1"/>
  <c r="Y138" i="30" s="1"/>
  <c r="Q136" i="30"/>
  <c r="Q137" i="30" s="1"/>
  <c r="Q138" i="30" s="1"/>
  <c r="R136" i="30"/>
  <c r="R137" i="30" s="1"/>
  <c r="R138" i="30" s="1"/>
  <c r="R133" i="30"/>
  <c r="R134" i="30" s="1"/>
  <c r="X131" i="30"/>
  <c r="S129" i="30"/>
  <c r="S130" i="30" s="1"/>
  <c r="S131" i="30" s="1"/>
  <c r="S132" i="30" s="1"/>
  <c r="S133" i="30" s="1"/>
  <c r="S134" i="30" s="1"/>
  <c r="S135" i="30" s="1"/>
  <c r="S136" i="30" s="1"/>
  <c r="S137" i="30" s="1"/>
  <c r="S138" i="30" s="1"/>
  <c r="O129" i="30"/>
  <c r="O130" i="30" s="1"/>
  <c r="O131" i="30" s="1"/>
  <c r="O132" i="30" s="1"/>
  <c r="O133" i="30" s="1"/>
  <c r="O134" i="30" s="1"/>
  <c r="O135" i="30" s="1"/>
  <c r="O136" i="30" s="1"/>
  <c r="O137" i="30" s="1"/>
  <c r="O138" i="30" s="1"/>
  <c r="Q129" i="30"/>
  <c r="Q130" i="30" s="1"/>
  <c r="Q131" i="30" s="1"/>
  <c r="Q132" i="30" s="1"/>
  <c r="Q133" i="30" s="1"/>
  <c r="Q134" i="30" s="1"/>
  <c r="R129" i="30"/>
  <c r="R130" i="30" s="1"/>
  <c r="R131" i="30" s="1"/>
  <c r="P80" i="30"/>
  <c r="P81" i="30" s="1"/>
  <c r="P82" i="30" s="1"/>
  <c r="P83" i="30" s="1"/>
  <c r="P84" i="30" s="1"/>
  <c r="P85" i="30" s="1"/>
  <c r="P86" i="30" s="1"/>
  <c r="P87" i="30" s="1"/>
  <c r="P88" i="30" s="1"/>
  <c r="P89" i="30" s="1"/>
  <c r="P90" i="30" s="1"/>
  <c r="P91" i="30" s="1"/>
  <c r="P92" i="30" s="1"/>
  <c r="P93" i="30" s="1"/>
  <c r="P94" i="30" s="1"/>
  <c r="P95" i="30" s="1"/>
  <c r="P96" i="30" s="1"/>
  <c r="P97" i="30" s="1"/>
  <c r="P98" i="30" s="1"/>
  <c r="P99" i="30" s="1"/>
  <c r="P100" i="30" s="1"/>
  <c r="P101" i="30" s="1"/>
  <c r="P102" i="30" s="1"/>
  <c r="P103" i="30" s="1"/>
  <c r="P104" i="30" s="1"/>
  <c r="P105" i="30" s="1"/>
  <c r="P106" i="30" s="1"/>
  <c r="P107" i="30" s="1"/>
  <c r="P108" i="30" s="1"/>
  <c r="P109" i="30" s="1"/>
  <c r="P110" i="30" s="1"/>
  <c r="P111" i="30" s="1"/>
  <c r="P112" i="30" s="1"/>
  <c r="P113" i="30" s="1"/>
  <c r="P114" i="30" s="1"/>
  <c r="P115" i="30" s="1"/>
  <c r="P116" i="30" s="1"/>
  <c r="P117" i="30" s="1"/>
  <c r="P118" i="30" s="1"/>
  <c r="P119" i="30" s="1"/>
  <c r="P120" i="30" s="1"/>
  <c r="P121" i="30" s="1"/>
  <c r="P122" i="30" s="1"/>
  <c r="P123" i="30" s="1"/>
  <c r="P124" i="30" s="1"/>
  <c r="P125" i="30" s="1"/>
  <c r="P126" i="30" s="1"/>
  <c r="P127" i="30" s="1"/>
  <c r="P128" i="30" s="1"/>
  <c r="P129" i="30" s="1"/>
  <c r="P130" i="30" s="1"/>
  <c r="P131" i="30" s="1"/>
  <c r="P132" i="30" s="1"/>
  <c r="P133" i="30" s="1"/>
  <c r="P134" i="30" s="1"/>
  <c r="P135" i="30" s="1"/>
  <c r="P136" i="30" s="1"/>
  <c r="P137" i="30" s="1"/>
  <c r="P138" i="30" s="1"/>
  <c r="S127" i="30"/>
  <c r="O127" i="30"/>
  <c r="X125" i="30"/>
  <c r="S123" i="30"/>
  <c r="S124" i="30" s="1"/>
  <c r="S125" i="30" s="1"/>
  <c r="O123" i="30"/>
  <c r="O124" i="30" s="1"/>
  <c r="O125" i="30" s="1"/>
  <c r="X121" i="30"/>
  <c r="S119" i="30"/>
  <c r="S120" i="30" s="1"/>
  <c r="S121" i="30" s="1"/>
  <c r="O119" i="30"/>
  <c r="O120" i="30" s="1"/>
  <c r="O121" i="30" s="1"/>
  <c r="X116" i="30"/>
  <c r="X117" i="30" s="1"/>
  <c r="Q114" i="30"/>
  <c r="Q115" i="30" s="1"/>
  <c r="Q116" i="30" s="1"/>
  <c r="Q117" i="30" s="1"/>
  <c r="Q118" i="30" s="1"/>
  <c r="Q119" i="30" s="1"/>
  <c r="Q120" i="30" s="1"/>
  <c r="Q121" i="30" s="1"/>
  <c r="Q122" i="30" s="1"/>
  <c r="Q123" i="30" s="1"/>
  <c r="Q124" i="30" s="1"/>
  <c r="Q125" i="30" s="1"/>
  <c r="Q126" i="30" s="1"/>
  <c r="Q127" i="30" s="1"/>
  <c r="R114" i="30"/>
  <c r="R115" i="30" s="1"/>
  <c r="R116" i="30" s="1"/>
  <c r="R117" i="30" s="1"/>
  <c r="R118" i="30" s="1"/>
  <c r="R119" i="30" s="1"/>
  <c r="R120" i="30" s="1"/>
  <c r="R121" i="30" s="1"/>
  <c r="R122" i="30" s="1"/>
  <c r="R123" i="30" s="1"/>
  <c r="R124" i="30" s="1"/>
  <c r="R125" i="30" s="1"/>
  <c r="R126" i="30" s="1"/>
  <c r="R127" i="30" s="1"/>
  <c r="S114" i="30"/>
  <c r="S115" i="30" s="1"/>
  <c r="S116" i="30" s="1"/>
  <c r="S117" i="30" s="1"/>
  <c r="O114" i="30"/>
  <c r="O115" i="30" s="1"/>
  <c r="O116" i="30" s="1"/>
  <c r="O117" i="30" s="1"/>
  <c r="Y97" i="30"/>
  <c r="Y98" i="30" s="1"/>
  <c r="Y99" i="30" s="1"/>
  <c r="Y100" i="30" s="1"/>
  <c r="Y101" i="30" s="1"/>
  <c r="Y102" i="30" s="1"/>
  <c r="Y103" i="30" s="1"/>
  <c r="Y104" i="30" s="1"/>
  <c r="Y105" i="30" s="1"/>
  <c r="Y106" i="30" s="1"/>
  <c r="Y107" i="30" s="1"/>
  <c r="Y108" i="30" s="1"/>
  <c r="Y109" i="30" s="1"/>
  <c r="Y110" i="30" s="1"/>
  <c r="Y111" i="30" s="1"/>
  <c r="Y112" i="30" s="1"/>
  <c r="Q112" i="30"/>
  <c r="R111" i="30"/>
  <c r="R112" i="30" s="1"/>
  <c r="S107" i="30"/>
  <c r="S108" i="30" s="1"/>
  <c r="S109" i="30" s="1"/>
  <c r="S110" i="30" s="1"/>
  <c r="S111" i="30" s="1"/>
  <c r="S112" i="30" s="1"/>
  <c r="Q107" i="30"/>
  <c r="Q108" i="30" s="1"/>
  <c r="Q109" i="30" s="1"/>
  <c r="Q110" i="30" s="1"/>
  <c r="X109" i="30"/>
  <c r="R107" i="30"/>
  <c r="R108" i="30" s="1"/>
  <c r="R109" i="30" s="1"/>
  <c r="O107" i="30"/>
  <c r="O108" i="30" s="1"/>
  <c r="O109" i="30" s="1"/>
  <c r="O110" i="30" s="1"/>
  <c r="O111" i="30" s="1"/>
  <c r="O112" i="30" s="1"/>
  <c r="S105" i="30"/>
  <c r="O105" i="30"/>
  <c r="S102" i="30"/>
  <c r="S103" i="30" s="1"/>
  <c r="O102" i="30"/>
  <c r="O103" i="30" s="1"/>
  <c r="X99" i="30"/>
  <c r="X100" i="30" s="1"/>
  <c r="Q97" i="30"/>
  <c r="Q98" i="30" s="1"/>
  <c r="Q99" i="30" s="1"/>
  <c r="Q100" i="30" s="1"/>
  <c r="Q101" i="30" s="1"/>
  <c r="Q102" i="30" s="1"/>
  <c r="Q103" i="30" s="1"/>
  <c r="Q104" i="30" s="1"/>
  <c r="Q105" i="30" s="1"/>
  <c r="R97" i="30"/>
  <c r="R98" i="30" s="1"/>
  <c r="R99" i="30" s="1"/>
  <c r="R100" i="30" s="1"/>
  <c r="R101" i="30" s="1"/>
  <c r="R102" i="30" s="1"/>
  <c r="R103" i="30" s="1"/>
  <c r="R104" i="30" s="1"/>
  <c r="R105" i="30" s="1"/>
  <c r="S97" i="30"/>
  <c r="S98" i="30" s="1"/>
  <c r="S99" i="30" s="1"/>
  <c r="S100" i="30" s="1"/>
  <c r="O97" i="30"/>
  <c r="O98" i="30" s="1"/>
  <c r="O99" i="30" s="1"/>
  <c r="O100" i="30" s="1"/>
  <c r="Y90" i="30"/>
  <c r="Y91" i="30" s="1"/>
  <c r="Y92" i="30" s="1"/>
  <c r="Y93" i="30" s="1"/>
  <c r="Y94" i="30" s="1"/>
  <c r="Y95" i="30" s="1"/>
  <c r="S93" i="30"/>
  <c r="O93" i="30"/>
  <c r="T90" i="30"/>
  <c r="T91" i="30" s="1"/>
  <c r="T92" i="30" s="1"/>
  <c r="T93" i="30" s="1"/>
  <c r="T94" i="30" s="1"/>
  <c r="T95" i="30" s="1"/>
  <c r="T96" i="30" s="1"/>
  <c r="T97" i="30" s="1"/>
  <c r="T98" i="30" s="1"/>
  <c r="T99" i="30" s="1"/>
  <c r="T100" i="30" s="1"/>
  <c r="T101" i="30" s="1"/>
  <c r="T102" i="30" s="1"/>
  <c r="T103" i="30" s="1"/>
  <c r="T104" i="30" s="1"/>
  <c r="T105" i="30" s="1"/>
  <c r="T106" i="30" s="1"/>
  <c r="T107" i="30" s="1"/>
  <c r="T108" i="30" s="1"/>
  <c r="T109" i="30" s="1"/>
  <c r="T110" i="30" s="1"/>
  <c r="T111" i="30" s="1"/>
  <c r="T112" i="30" s="1"/>
  <c r="T113" i="30" s="1"/>
  <c r="T114" i="30" s="1"/>
  <c r="T115" i="30" s="1"/>
  <c r="T116" i="30" s="1"/>
  <c r="T117" i="30" s="1"/>
  <c r="T118" i="30" s="1"/>
  <c r="T119" i="30" s="1"/>
  <c r="T120" i="30" s="1"/>
  <c r="T121" i="30" s="1"/>
  <c r="T122" i="30" s="1"/>
  <c r="T123" i="30" s="1"/>
  <c r="T124" i="30" s="1"/>
  <c r="T125" i="30" s="1"/>
  <c r="T126" i="30" s="1"/>
  <c r="T127" i="30" s="1"/>
  <c r="T128" i="30" s="1"/>
  <c r="T129" i="30" s="1"/>
  <c r="T130" i="30" s="1"/>
  <c r="T131" i="30" s="1"/>
  <c r="T132" i="30" s="1"/>
  <c r="T133" i="30" s="1"/>
  <c r="T134" i="30" s="1"/>
  <c r="T135" i="30" s="1"/>
  <c r="T136" i="30" s="1"/>
  <c r="T137" i="30" s="1"/>
  <c r="T138" i="30" s="1"/>
  <c r="S90" i="30"/>
  <c r="S91" i="30" s="1"/>
  <c r="O90" i="30"/>
  <c r="O91" i="30" s="1"/>
  <c r="T80" i="30"/>
  <c r="T81" i="30" s="1"/>
  <c r="T82" i="30" s="1"/>
  <c r="T83" i="30" s="1"/>
  <c r="T84" i="30" s="1"/>
  <c r="T85" i="30" s="1"/>
  <c r="T86" i="30" s="1"/>
  <c r="T87" i="30" s="1"/>
  <c r="T88" i="30" s="1"/>
  <c r="Y87" i="30"/>
  <c r="Y88" i="30" s="1"/>
  <c r="Q87" i="30"/>
  <c r="Q88" i="30" s="1"/>
  <c r="Q89" i="30" s="1"/>
  <c r="Q90" i="30" s="1"/>
  <c r="Q91" i="30" s="1"/>
  <c r="Q92" i="30" s="1"/>
  <c r="Q93" i="30" s="1"/>
  <c r="Q94" i="30" s="1"/>
  <c r="R87" i="30"/>
  <c r="R88" i="30" s="1"/>
  <c r="R89" i="30" s="1"/>
  <c r="R90" i="30" s="1"/>
  <c r="R91" i="30" s="1"/>
  <c r="R92" i="30" s="1"/>
  <c r="R93" i="30" s="1"/>
  <c r="R94" i="30" s="1"/>
  <c r="X80" i="30"/>
  <c r="X81" i="30" s="1"/>
  <c r="X84" i="30"/>
  <c r="X85" i="30" s="1"/>
  <c r="X88" i="30" s="1"/>
  <c r="Y83" i="30"/>
  <c r="Y84" i="30" s="1"/>
  <c r="Y85" i="30" s="1"/>
  <c r="W85" i="30"/>
  <c r="Q85" i="30"/>
  <c r="R85" i="30"/>
  <c r="Q83" i="30"/>
  <c r="R82" i="30"/>
  <c r="R83" i="30" s="1"/>
  <c r="Y80" i="30"/>
  <c r="Y81" i="30" s="1"/>
  <c r="U80" i="30"/>
  <c r="U81" i="30" s="1"/>
  <c r="U82" i="30" s="1"/>
  <c r="U83" i="30" s="1"/>
  <c r="U84" i="30" s="1"/>
  <c r="U85" i="30" s="1"/>
  <c r="U86" i="30" s="1"/>
  <c r="U87" i="30" s="1"/>
  <c r="U88" i="30" s="1"/>
  <c r="U89" i="30" s="1"/>
  <c r="U90" i="30" s="1"/>
  <c r="U91" i="30" s="1"/>
  <c r="U92" i="30" s="1"/>
  <c r="U93" i="30" s="1"/>
  <c r="U94" i="30" s="1"/>
  <c r="U95" i="30" s="1"/>
  <c r="U96" i="30" s="1"/>
  <c r="U97" i="30" s="1"/>
  <c r="U98" i="30" s="1"/>
  <c r="U99" i="30" s="1"/>
  <c r="U100" i="30" s="1"/>
  <c r="U101" i="30" s="1"/>
  <c r="U102" i="30" s="1"/>
  <c r="U103" i="30" s="1"/>
  <c r="U104" i="30" s="1"/>
  <c r="U105" i="30" s="1"/>
  <c r="U106" i="30" s="1"/>
  <c r="U107" i="30" s="1"/>
  <c r="U108" i="30" s="1"/>
  <c r="U109" i="30" s="1"/>
  <c r="U110" i="30" s="1"/>
  <c r="U111" i="30" s="1"/>
  <c r="U112" i="30" s="1"/>
  <c r="U113" i="30" s="1"/>
  <c r="U114" i="30" s="1"/>
  <c r="U115" i="30" s="1"/>
  <c r="U116" i="30" s="1"/>
  <c r="U117" i="30" s="1"/>
  <c r="U118" i="30" s="1"/>
  <c r="U119" i="30" s="1"/>
  <c r="U120" i="30" s="1"/>
  <c r="U121" i="30" s="1"/>
  <c r="U122" i="30" s="1"/>
  <c r="U123" i="30" s="1"/>
  <c r="U124" i="30" s="1"/>
  <c r="U125" i="30" s="1"/>
  <c r="U126" i="30" s="1"/>
  <c r="U127" i="30" s="1"/>
  <c r="U128" i="30" s="1"/>
  <c r="U129" i="30" s="1"/>
  <c r="U130" i="30" s="1"/>
  <c r="U131" i="30" s="1"/>
  <c r="U132" i="30" s="1"/>
  <c r="U133" i="30" s="1"/>
  <c r="U134" i="30" s="1"/>
  <c r="U135" i="30" s="1"/>
  <c r="U136" i="30" s="1"/>
  <c r="U137" i="30" s="1"/>
  <c r="U138" i="30" s="1"/>
  <c r="V80" i="30"/>
  <c r="V81" i="30" s="1"/>
  <c r="V82" i="30" s="1"/>
  <c r="V83" i="30" s="1"/>
  <c r="V84" i="30" s="1"/>
  <c r="V85" i="30" s="1"/>
  <c r="V86" i="30" s="1"/>
  <c r="V87" i="30" s="1"/>
  <c r="V88" i="30" s="1"/>
  <c r="V89" i="30" s="1"/>
  <c r="V90" i="30" s="1"/>
  <c r="V91" i="30" s="1"/>
  <c r="V92" i="30" s="1"/>
  <c r="V93" i="30" s="1"/>
  <c r="V94" i="30" s="1"/>
  <c r="V95" i="30" s="1"/>
  <c r="V96" i="30" s="1"/>
  <c r="V97" i="30" s="1"/>
  <c r="V98" i="30" s="1"/>
  <c r="V99" i="30" s="1"/>
  <c r="V100" i="30" s="1"/>
  <c r="V101" i="30" s="1"/>
  <c r="V102" i="30" s="1"/>
  <c r="V103" i="30" s="1"/>
  <c r="V104" i="30" s="1"/>
  <c r="V105" i="30" s="1"/>
  <c r="V106" i="30" s="1"/>
  <c r="V107" i="30" s="1"/>
  <c r="V108" i="30" s="1"/>
  <c r="V109" i="30" s="1"/>
  <c r="V110" i="30" s="1"/>
  <c r="V111" i="30" s="1"/>
  <c r="V112" i="30" s="1"/>
  <c r="V113" i="30" s="1"/>
  <c r="V114" i="30" s="1"/>
  <c r="V115" i="30" s="1"/>
  <c r="V116" i="30" s="1"/>
  <c r="V117" i="30" s="1"/>
  <c r="V118" i="30" s="1"/>
  <c r="V119" i="30" s="1"/>
  <c r="V120" i="30" s="1"/>
  <c r="V121" i="30" s="1"/>
  <c r="V122" i="30" s="1"/>
  <c r="V123" i="30" s="1"/>
  <c r="V124" i="30" s="1"/>
  <c r="V125" i="30" s="1"/>
  <c r="V126" i="30" s="1"/>
  <c r="V127" i="30" s="1"/>
  <c r="V128" i="30" s="1"/>
  <c r="V129" i="30" s="1"/>
  <c r="V130" i="30" s="1"/>
  <c r="V131" i="30" s="1"/>
  <c r="V132" i="30" s="1"/>
  <c r="V133" i="30" s="1"/>
  <c r="V134" i="30" s="1"/>
  <c r="V135" i="30" s="1"/>
  <c r="V136" i="30" s="1"/>
  <c r="V137" i="30" s="1"/>
  <c r="V138" i="30" s="1"/>
  <c r="Q80" i="30"/>
  <c r="R80" i="30"/>
  <c r="A80" i="30"/>
  <c r="A81" i="30" s="1"/>
  <c r="A82" i="30" s="1"/>
  <c r="A83" i="30" s="1"/>
  <c r="A84" i="30" s="1"/>
  <c r="A85" i="30" s="1"/>
  <c r="A86" i="30" s="1"/>
  <c r="A87" i="30" s="1"/>
  <c r="A88" i="30" s="1"/>
  <c r="A89" i="30" s="1"/>
  <c r="A90" i="30" s="1"/>
  <c r="A91" i="30" s="1"/>
  <c r="A92" i="30" s="1"/>
  <c r="A93" i="30" s="1"/>
  <c r="A94" i="30" s="1"/>
  <c r="A95" i="30" s="1"/>
  <c r="A96" i="30" s="1"/>
  <c r="A97" i="30" s="1"/>
  <c r="A98" i="30" s="1"/>
  <c r="A99" i="30" s="1"/>
  <c r="A100" i="30" s="1"/>
  <c r="A101" i="30" s="1"/>
  <c r="A102" i="30" s="1"/>
  <c r="A103" i="30" s="1"/>
  <c r="A104" i="30" s="1"/>
  <c r="A105" i="30" s="1"/>
  <c r="A106" i="30" s="1"/>
  <c r="A107" i="30" s="1"/>
  <c r="A108" i="30" s="1"/>
  <c r="A109" i="30" s="1"/>
  <c r="A110" i="30" s="1"/>
  <c r="A111" i="30" s="1"/>
  <c r="A112" i="30" s="1"/>
  <c r="A113" i="30" s="1"/>
  <c r="A114" i="30" s="1"/>
  <c r="A115" i="30" s="1"/>
  <c r="A116" i="30" s="1"/>
  <c r="A117" i="30" s="1"/>
  <c r="A118" i="30" s="1"/>
  <c r="A119" i="30" s="1"/>
  <c r="A120" i="30" s="1"/>
  <c r="A121" i="30" s="1"/>
  <c r="A122" i="30" s="1"/>
  <c r="A123" i="30" s="1"/>
  <c r="A124" i="30" s="1"/>
  <c r="A125" i="30" s="1"/>
  <c r="A126" i="30" s="1"/>
  <c r="A127" i="30" s="1"/>
  <c r="A128" i="30" s="1"/>
  <c r="A129" i="30" s="1"/>
  <c r="A130" i="30" s="1"/>
  <c r="A131" i="30" s="1"/>
  <c r="A132" i="30" s="1"/>
  <c r="A133" i="30" s="1"/>
  <c r="A134" i="30" s="1"/>
  <c r="A135" i="30" s="1"/>
  <c r="A136" i="30" s="1"/>
  <c r="A137" i="30" s="1"/>
  <c r="A138" i="30" s="1"/>
  <c r="B80" i="30"/>
  <c r="B81" i="30" s="1"/>
  <c r="B82" i="30" s="1"/>
  <c r="B83" i="30" s="1"/>
  <c r="B84" i="30" s="1"/>
  <c r="B85" i="30" s="1"/>
  <c r="B86" i="30" s="1"/>
  <c r="B87" i="30" s="1"/>
  <c r="B88" i="30" s="1"/>
  <c r="B89" i="30" s="1"/>
  <c r="B90" i="30" s="1"/>
  <c r="B91" i="30" s="1"/>
  <c r="B92" i="30" s="1"/>
  <c r="B93" i="30" s="1"/>
  <c r="B94" i="30" s="1"/>
  <c r="B95" i="30" s="1"/>
  <c r="B96" i="30" s="1"/>
  <c r="B97" i="30" s="1"/>
  <c r="B98" i="30" s="1"/>
  <c r="B99" i="30" s="1"/>
  <c r="B100" i="30" s="1"/>
  <c r="B101" i="30" s="1"/>
  <c r="B102" i="30" s="1"/>
  <c r="B103" i="30" s="1"/>
  <c r="B104" i="30" s="1"/>
  <c r="B105" i="30" s="1"/>
  <c r="B106" i="30" s="1"/>
  <c r="B107" i="30" s="1"/>
  <c r="B108" i="30" s="1"/>
  <c r="B109" i="30" s="1"/>
  <c r="B110" i="30" s="1"/>
  <c r="B111" i="30" s="1"/>
  <c r="B112" i="30" s="1"/>
  <c r="B113" i="30" s="1"/>
  <c r="B114" i="30" s="1"/>
  <c r="B115" i="30" s="1"/>
  <c r="B116" i="30" s="1"/>
  <c r="B117" i="30" s="1"/>
  <c r="B118" i="30" s="1"/>
  <c r="B119" i="30" s="1"/>
  <c r="B120" i="30" s="1"/>
  <c r="B121" i="30" s="1"/>
  <c r="B122" i="30" s="1"/>
  <c r="B123" i="30" s="1"/>
  <c r="B124" i="30" s="1"/>
  <c r="B125" i="30" s="1"/>
  <c r="B126" i="30" s="1"/>
  <c r="B127" i="30" s="1"/>
  <c r="B128" i="30" s="1"/>
  <c r="B129" i="30" s="1"/>
  <c r="B130" i="30" s="1"/>
  <c r="B131" i="30" s="1"/>
  <c r="B132" i="30" s="1"/>
  <c r="B133" i="30" s="1"/>
  <c r="B134" i="30" s="1"/>
  <c r="B135" i="30" s="1"/>
  <c r="B136" i="30" s="1"/>
  <c r="B137" i="30" s="1"/>
  <c r="B138" i="30" s="1"/>
  <c r="C80" i="30"/>
  <c r="C81" i="30" s="1"/>
  <c r="C82" i="30" s="1"/>
  <c r="C83" i="30" s="1"/>
  <c r="C84" i="30" s="1"/>
  <c r="C85" i="30" s="1"/>
  <c r="C86" i="30" s="1"/>
  <c r="C87" i="30" s="1"/>
  <c r="C88" i="30" s="1"/>
  <c r="C89" i="30" s="1"/>
  <c r="C90" i="30" s="1"/>
  <c r="C91" i="30" s="1"/>
  <c r="C92" i="30" s="1"/>
  <c r="C93" i="30" s="1"/>
  <c r="C94" i="30" s="1"/>
  <c r="C95" i="30" s="1"/>
  <c r="C96" i="30" s="1"/>
  <c r="C97" i="30" s="1"/>
  <c r="C98" i="30" s="1"/>
  <c r="C99" i="30" s="1"/>
  <c r="C100" i="30" s="1"/>
  <c r="C101" i="30" s="1"/>
  <c r="C102" i="30" s="1"/>
  <c r="C103" i="30" s="1"/>
  <c r="C104" i="30" s="1"/>
  <c r="C105" i="30" s="1"/>
  <c r="C106" i="30" s="1"/>
  <c r="C107" i="30" s="1"/>
  <c r="C108" i="30" s="1"/>
  <c r="C109" i="30" s="1"/>
  <c r="C110" i="30" s="1"/>
  <c r="C111" i="30" s="1"/>
  <c r="C112" i="30" s="1"/>
  <c r="C113" i="30" s="1"/>
  <c r="C114" i="30" s="1"/>
  <c r="C115" i="30" s="1"/>
  <c r="C116" i="30" s="1"/>
  <c r="C117" i="30" s="1"/>
  <c r="C118" i="30" s="1"/>
  <c r="C119" i="30" s="1"/>
  <c r="C120" i="30" s="1"/>
  <c r="C121" i="30" s="1"/>
  <c r="C122" i="30" s="1"/>
  <c r="C123" i="30" s="1"/>
  <c r="C124" i="30" s="1"/>
  <c r="C125" i="30" s="1"/>
  <c r="C126" i="30" s="1"/>
  <c r="C127" i="30" s="1"/>
  <c r="C128" i="30" s="1"/>
  <c r="C129" i="30" s="1"/>
  <c r="C130" i="30" s="1"/>
  <c r="C131" i="30" s="1"/>
  <c r="C132" i="30" s="1"/>
  <c r="C133" i="30" s="1"/>
  <c r="C134" i="30" s="1"/>
  <c r="C135" i="30" s="1"/>
  <c r="C136" i="30" s="1"/>
  <c r="C137" i="30" s="1"/>
  <c r="C138" i="30" s="1"/>
  <c r="D80" i="30"/>
  <c r="D81" i="30" s="1"/>
  <c r="D82" i="30" s="1"/>
  <c r="D83" i="30" s="1"/>
  <c r="D84" i="30" s="1"/>
  <c r="D85" i="30" s="1"/>
  <c r="D86" i="30" s="1"/>
  <c r="D87" i="30" s="1"/>
  <c r="D88" i="30" s="1"/>
  <c r="D89" i="30" s="1"/>
  <c r="D90" i="30" s="1"/>
  <c r="D91" i="30" s="1"/>
  <c r="D92" i="30" s="1"/>
  <c r="D93" i="30" s="1"/>
  <c r="D94" i="30" s="1"/>
  <c r="D95" i="30" s="1"/>
  <c r="D96" i="30" s="1"/>
  <c r="D97" i="30" s="1"/>
  <c r="D98" i="30" s="1"/>
  <c r="D99" i="30" s="1"/>
  <c r="D100" i="30" s="1"/>
  <c r="D101" i="30" s="1"/>
  <c r="D102" i="30" s="1"/>
  <c r="D103" i="30" s="1"/>
  <c r="D104" i="30" s="1"/>
  <c r="D105" i="30" s="1"/>
  <c r="D106" i="30" s="1"/>
  <c r="D107" i="30" s="1"/>
  <c r="D108" i="30" s="1"/>
  <c r="D109" i="30" s="1"/>
  <c r="D110" i="30" s="1"/>
  <c r="D111" i="30" s="1"/>
  <c r="D112" i="30" s="1"/>
  <c r="D113" i="30" s="1"/>
  <c r="D114" i="30" s="1"/>
  <c r="D115" i="30" s="1"/>
  <c r="D116" i="30" s="1"/>
  <c r="D117" i="30" s="1"/>
  <c r="D118" i="30" s="1"/>
  <c r="D119" i="30" s="1"/>
  <c r="D120" i="30" s="1"/>
  <c r="D121" i="30" s="1"/>
  <c r="D122" i="30" s="1"/>
  <c r="D123" i="30" s="1"/>
  <c r="D124" i="30" s="1"/>
  <c r="D125" i="30" s="1"/>
  <c r="D126" i="30" s="1"/>
  <c r="D127" i="30" s="1"/>
  <c r="D128" i="30" s="1"/>
  <c r="D129" i="30" s="1"/>
  <c r="D130" i="30" s="1"/>
  <c r="D131" i="30" s="1"/>
  <c r="D132" i="30" s="1"/>
  <c r="D133" i="30" s="1"/>
  <c r="D134" i="30" s="1"/>
  <c r="D135" i="30" s="1"/>
  <c r="D136" i="30" s="1"/>
  <c r="D137" i="30" s="1"/>
  <c r="D138" i="30" s="1"/>
  <c r="E80" i="30"/>
  <c r="E81" i="30" s="1"/>
  <c r="E82" i="30" s="1"/>
  <c r="E83" i="30" s="1"/>
  <c r="E84" i="30" s="1"/>
  <c r="E85" i="30" s="1"/>
  <c r="E86" i="30" s="1"/>
  <c r="E87" i="30" s="1"/>
  <c r="E88" i="30" s="1"/>
  <c r="E89" i="30" s="1"/>
  <c r="E90" i="30" s="1"/>
  <c r="E91" i="30" s="1"/>
  <c r="E92" i="30" s="1"/>
  <c r="E93" i="30" s="1"/>
  <c r="E94" i="30" s="1"/>
  <c r="E95" i="30" s="1"/>
  <c r="E96" i="30" s="1"/>
  <c r="E97" i="30" s="1"/>
  <c r="E98" i="30" s="1"/>
  <c r="E99" i="30" s="1"/>
  <c r="E100" i="30" s="1"/>
  <c r="E101" i="30" s="1"/>
  <c r="E102" i="30" s="1"/>
  <c r="E103" i="30" s="1"/>
  <c r="E104" i="30" s="1"/>
  <c r="E105" i="30" s="1"/>
  <c r="E106" i="30" s="1"/>
  <c r="E107" i="30" s="1"/>
  <c r="E108" i="30" s="1"/>
  <c r="E109" i="30" s="1"/>
  <c r="E110" i="30" s="1"/>
  <c r="E111" i="30" s="1"/>
  <c r="E112" i="30" s="1"/>
  <c r="E113" i="30" s="1"/>
  <c r="E114" i="30" s="1"/>
  <c r="E115" i="30" s="1"/>
  <c r="E116" i="30" s="1"/>
  <c r="E117" i="30" s="1"/>
  <c r="E118" i="30" s="1"/>
  <c r="E119" i="30" s="1"/>
  <c r="E120" i="30" s="1"/>
  <c r="E121" i="30" s="1"/>
  <c r="E122" i="30" s="1"/>
  <c r="E123" i="30" s="1"/>
  <c r="E124" i="30" s="1"/>
  <c r="E125" i="30" s="1"/>
  <c r="E126" i="30" s="1"/>
  <c r="E127" i="30" s="1"/>
  <c r="E128" i="30" s="1"/>
  <c r="E129" i="30" s="1"/>
  <c r="E130" i="30" s="1"/>
  <c r="E131" i="30" s="1"/>
  <c r="E132" i="30" s="1"/>
  <c r="E133" i="30" s="1"/>
  <c r="E134" i="30" s="1"/>
  <c r="E135" i="30" s="1"/>
  <c r="E136" i="30" s="1"/>
  <c r="E137" i="30" s="1"/>
  <c r="E138" i="30" s="1"/>
  <c r="F80" i="30"/>
  <c r="F81" i="30" s="1"/>
  <c r="F82" i="30" s="1"/>
  <c r="F83" i="30" s="1"/>
  <c r="F84" i="30" s="1"/>
  <c r="F85" i="30" s="1"/>
  <c r="F86" i="30" s="1"/>
  <c r="F87" i="30" s="1"/>
  <c r="F88" i="30" s="1"/>
  <c r="F89" i="30" s="1"/>
  <c r="F90" i="30" s="1"/>
  <c r="F91" i="30" s="1"/>
  <c r="F92" i="30" s="1"/>
  <c r="F93" i="30" s="1"/>
  <c r="F94" i="30" s="1"/>
  <c r="F95" i="30" s="1"/>
  <c r="F96" i="30" s="1"/>
  <c r="F97" i="30" s="1"/>
  <c r="F98" i="30" s="1"/>
  <c r="F99" i="30" s="1"/>
  <c r="F100" i="30" s="1"/>
  <c r="F101" i="30" s="1"/>
  <c r="F102" i="30" s="1"/>
  <c r="F103" i="30" s="1"/>
  <c r="F104" i="30" s="1"/>
  <c r="F105" i="30" s="1"/>
  <c r="F106" i="30" s="1"/>
  <c r="F107" i="30" s="1"/>
  <c r="F108" i="30" s="1"/>
  <c r="F109" i="30" s="1"/>
  <c r="F110" i="30" s="1"/>
  <c r="F111" i="30" s="1"/>
  <c r="F112" i="30" s="1"/>
  <c r="F113" i="30" s="1"/>
  <c r="F114" i="30" s="1"/>
  <c r="F115" i="30" s="1"/>
  <c r="F116" i="30" s="1"/>
  <c r="F117" i="30" s="1"/>
  <c r="F118" i="30" s="1"/>
  <c r="F119" i="30" s="1"/>
  <c r="F120" i="30" s="1"/>
  <c r="F121" i="30" s="1"/>
  <c r="F122" i="30" s="1"/>
  <c r="F123" i="30" s="1"/>
  <c r="F124" i="30" s="1"/>
  <c r="F125" i="30" s="1"/>
  <c r="F126" i="30" s="1"/>
  <c r="F127" i="30" s="1"/>
  <c r="F128" i="30" s="1"/>
  <c r="F129" i="30" s="1"/>
  <c r="F130" i="30" s="1"/>
  <c r="F131" i="30" s="1"/>
  <c r="F132" i="30" s="1"/>
  <c r="F133" i="30" s="1"/>
  <c r="F134" i="30" s="1"/>
  <c r="F135" i="30" s="1"/>
  <c r="F136" i="30" s="1"/>
  <c r="F137" i="30" s="1"/>
  <c r="F138" i="30" s="1"/>
  <c r="G80" i="30"/>
  <c r="G81" i="30" s="1"/>
  <c r="G82" i="30" s="1"/>
  <c r="G83" i="30" s="1"/>
  <c r="G84" i="30" s="1"/>
  <c r="G85" i="30" s="1"/>
  <c r="G86" i="30" s="1"/>
  <c r="G87" i="30" s="1"/>
  <c r="G88" i="30" s="1"/>
  <c r="G89" i="30" s="1"/>
  <c r="G90" i="30" s="1"/>
  <c r="G91" i="30" s="1"/>
  <c r="G92" i="30" s="1"/>
  <c r="G93" i="30" s="1"/>
  <c r="G94" i="30" s="1"/>
  <c r="G95" i="30" s="1"/>
  <c r="G96" i="30" s="1"/>
  <c r="G97" i="30" s="1"/>
  <c r="G98" i="30" s="1"/>
  <c r="G99" i="30" s="1"/>
  <c r="G100" i="30" s="1"/>
  <c r="G101" i="30" s="1"/>
  <c r="G102" i="30" s="1"/>
  <c r="G103" i="30" s="1"/>
  <c r="G104" i="30" s="1"/>
  <c r="G105" i="30" s="1"/>
  <c r="G106" i="30" s="1"/>
  <c r="G107" i="30" s="1"/>
  <c r="G108" i="30" s="1"/>
  <c r="G109" i="30" s="1"/>
  <c r="G110" i="30" s="1"/>
  <c r="G111" i="30" s="1"/>
  <c r="G112" i="30" s="1"/>
  <c r="G113" i="30" s="1"/>
  <c r="G114" i="30" s="1"/>
  <c r="G115" i="30" s="1"/>
  <c r="G116" i="30" s="1"/>
  <c r="G117" i="30" s="1"/>
  <c r="G118" i="30" s="1"/>
  <c r="G119" i="30" s="1"/>
  <c r="G120" i="30" s="1"/>
  <c r="G121" i="30" s="1"/>
  <c r="G122" i="30" s="1"/>
  <c r="G123" i="30" s="1"/>
  <c r="G124" i="30" s="1"/>
  <c r="G125" i="30" s="1"/>
  <c r="G126" i="30" s="1"/>
  <c r="G127" i="30" s="1"/>
  <c r="G128" i="30" s="1"/>
  <c r="G129" i="30" s="1"/>
  <c r="G130" i="30" s="1"/>
  <c r="G131" i="30" s="1"/>
  <c r="G132" i="30" s="1"/>
  <c r="G133" i="30" s="1"/>
  <c r="G134" i="30" s="1"/>
  <c r="G135" i="30" s="1"/>
  <c r="G136" i="30" s="1"/>
  <c r="G137" i="30" s="1"/>
  <c r="G138" i="30" s="1"/>
  <c r="H80" i="30"/>
  <c r="H81" i="30" s="1"/>
  <c r="H82" i="30" s="1"/>
  <c r="H83" i="30" s="1"/>
  <c r="H84" i="30" s="1"/>
  <c r="H85" i="30" s="1"/>
  <c r="H86" i="30" s="1"/>
  <c r="H87" i="30" s="1"/>
  <c r="H88" i="30" s="1"/>
  <c r="H89" i="30" s="1"/>
  <c r="H90" i="30" s="1"/>
  <c r="H91" i="30" s="1"/>
  <c r="H92" i="30" s="1"/>
  <c r="H93" i="30" s="1"/>
  <c r="H94" i="30" s="1"/>
  <c r="H95" i="30" s="1"/>
  <c r="H96" i="30" s="1"/>
  <c r="H97" i="30" s="1"/>
  <c r="H98" i="30" s="1"/>
  <c r="H99" i="30" s="1"/>
  <c r="H100" i="30" s="1"/>
  <c r="H101" i="30" s="1"/>
  <c r="H102" i="30" s="1"/>
  <c r="H103" i="30" s="1"/>
  <c r="H104" i="30" s="1"/>
  <c r="H105" i="30" s="1"/>
  <c r="H106" i="30" s="1"/>
  <c r="H107" i="30" s="1"/>
  <c r="H108" i="30" s="1"/>
  <c r="H109" i="30" s="1"/>
  <c r="H110" i="30" s="1"/>
  <c r="H111" i="30" s="1"/>
  <c r="H112" i="30" s="1"/>
  <c r="H113" i="30" s="1"/>
  <c r="H114" i="30" s="1"/>
  <c r="H115" i="30" s="1"/>
  <c r="H116" i="30" s="1"/>
  <c r="H117" i="30" s="1"/>
  <c r="H118" i="30" s="1"/>
  <c r="H119" i="30" s="1"/>
  <c r="H120" i="30" s="1"/>
  <c r="H121" i="30" s="1"/>
  <c r="H122" i="30" s="1"/>
  <c r="H123" i="30" s="1"/>
  <c r="H124" i="30" s="1"/>
  <c r="H125" i="30" s="1"/>
  <c r="H126" i="30" s="1"/>
  <c r="H127" i="30" s="1"/>
  <c r="H128" i="30" s="1"/>
  <c r="H129" i="30" s="1"/>
  <c r="H130" i="30" s="1"/>
  <c r="H131" i="30" s="1"/>
  <c r="H132" i="30" s="1"/>
  <c r="H133" i="30" s="1"/>
  <c r="H134" i="30" s="1"/>
  <c r="H135" i="30" s="1"/>
  <c r="H136" i="30" s="1"/>
  <c r="H137" i="30" s="1"/>
  <c r="H138" i="30" s="1"/>
  <c r="I80" i="30"/>
  <c r="I81" i="30" s="1"/>
  <c r="I82" i="30" s="1"/>
  <c r="I83" i="30" s="1"/>
  <c r="I84" i="30" s="1"/>
  <c r="I85" i="30" s="1"/>
  <c r="I86" i="30" s="1"/>
  <c r="I87" i="30" s="1"/>
  <c r="I88" i="30" s="1"/>
  <c r="I89" i="30" s="1"/>
  <c r="I90" i="30" s="1"/>
  <c r="I91" i="30" s="1"/>
  <c r="I92" i="30" s="1"/>
  <c r="I93" i="30" s="1"/>
  <c r="I94" i="30" s="1"/>
  <c r="I95" i="30" s="1"/>
  <c r="I96" i="30" s="1"/>
  <c r="I97" i="30" s="1"/>
  <c r="I98" i="30" s="1"/>
  <c r="I99" i="30" s="1"/>
  <c r="I100" i="30" s="1"/>
  <c r="I101" i="30" s="1"/>
  <c r="I102" i="30" s="1"/>
  <c r="I103" i="30" s="1"/>
  <c r="I104" i="30" s="1"/>
  <c r="I105" i="30" s="1"/>
  <c r="I106" i="30" s="1"/>
  <c r="I107" i="30" s="1"/>
  <c r="I108" i="30" s="1"/>
  <c r="I109" i="30" s="1"/>
  <c r="I110" i="30" s="1"/>
  <c r="I111" i="30" s="1"/>
  <c r="I112" i="30" s="1"/>
  <c r="I113" i="30" s="1"/>
  <c r="I114" i="30" s="1"/>
  <c r="I115" i="30" s="1"/>
  <c r="I116" i="30" s="1"/>
  <c r="I117" i="30" s="1"/>
  <c r="I118" i="30" s="1"/>
  <c r="I119" i="30" s="1"/>
  <c r="I120" i="30" s="1"/>
  <c r="I121" i="30" s="1"/>
  <c r="I122" i="30" s="1"/>
  <c r="I123" i="30" s="1"/>
  <c r="I124" i="30" s="1"/>
  <c r="I125" i="30" s="1"/>
  <c r="I126" i="30" s="1"/>
  <c r="I127" i="30" s="1"/>
  <c r="I128" i="30" s="1"/>
  <c r="I129" i="30" s="1"/>
  <c r="I130" i="30" s="1"/>
  <c r="I131" i="30" s="1"/>
  <c r="I132" i="30" s="1"/>
  <c r="I133" i="30" s="1"/>
  <c r="I134" i="30" s="1"/>
  <c r="I135" i="30" s="1"/>
  <c r="I136" i="30" s="1"/>
  <c r="I137" i="30" s="1"/>
  <c r="I138" i="30" s="1"/>
  <c r="J80" i="30"/>
  <c r="J81" i="30" s="1"/>
  <c r="J82" i="30" s="1"/>
  <c r="J83" i="30" s="1"/>
  <c r="J84" i="30" s="1"/>
  <c r="J85" i="30" s="1"/>
  <c r="J86" i="30" s="1"/>
  <c r="J87" i="30" s="1"/>
  <c r="J88" i="30" s="1"/>
  <c r="J89" i="30" s="1"/>
  <c r="J90" i="30" s="1"/>
  <c r="J91" i="30" s="1"/>
  <c r="J92" i="30" s="1"/>
  <c r="J93" i="30" s="1"/>
  <c r="J94" i="30" s="1"/>
  <c r="J95" i="30" s="1"/>
  <c r="J96" i="30" s="1"/>
  <c r="J97" i="30" s="1"/>
  <c r="J98" i="30" s="1"/>
  <c r="J99" i="30" s="1"/>
  <c r="J100" i="30" s="1"/>
  <c r="J101" i="30" s="1"/>
  <c r="J102" i="30" s="1"/>
  <c r="J103" i="30" s="1"/>
  <c r="J104" i="30" s="1"/>
  <c r="J105" i="30" s="1"/>
  <c r="J106" i="30" s="1"/>
  <c r="J107" i="30" s="1"/>
  <c r="J108" i="30" s="1"/>
  <c r="J109" i="30" s="1"/>
  <c r="J110" i="30" s="1"/>
  <c r="J111" i="30" s="1"/>
  <c r="J112" i="30" s="1"/>
  <c r="J113" i="30" s="1"/>
  <c r="J114" i="30" s="1"/>
  <c r="J115" i="30" s="1"/>
  <c r="J116" i="30" s="1"/>
  <c r="J117" i="30" s="1"/>
  <c r="J118" i="30" s="1"/>
  <c r="J119" i="30" s="1"/>
  <c r="J120" i="30" s="1"/>
  <c r="J121" i="30" s="1"/>
  <c r="J122" i="30" s="1"/>
  <c r="J123" i="30" s="1"/>
  <c r="J124" i="30" s="1"/>
  <c r="J125" i="30" s="1"/>
  <c r="J126" i="30" s="1"/>
  <c r="J127" i="30" s="1"/>
  <c r="J128" i="30" s="1"/>
  <c r="J129" i="30" s="1"/>
  <c r="J130" i="30" s="1"/>
  <c r="J131" i="30" s="1"/>
  <c r="J132" i="30" s="1"/>
  <c r="J133" i="30" s="1"/>
  <c r="J134" i="30" s="1"/>
  <c r="J135" i="30" s="1"/>
  <c r="J136" i="30" s="1"/>
  <c r="J137" i="30" s="1"/>
  <c r="J138" i="30" s="1"/>
  <c r="K80" i="30"/>
  <c r="K81" i="30" s="1"/>
  <c r="K82" i="30" s="1"/>
  <c r="K83" i="30" s="1"/>
  <c r="K84" i="30" s="1"/>
  <c r="K85" i="30" s="1"/>
  <c r="K86" i="30" s="1"/>
  <c r="K87" i="30" s="1"/>
  <c r="K88" i="30" s="1"/>
  <c r="K89" i="30" s="1"/>
  <c r="K90" i="30" s="1"/>
  <c r="K91" i="30" s="1"/>
  <c r="K92" i="30" s="1"/>
  <c r="K93" i="30" s="1"/>
  <c r="K94" i="30" s="1"/>
  <c r="K95" i="30" s="1"/>
  <c r="K96" i="30" s="1"/>
  <c r="K97" i="30" s="1"/>
  <c r="K98" i="30" s="1"/>
  <c r="K99" i="30" s="1"/>
  <c r="K100" i="30" s="1"/>
  <c r="K101" i="30" s="1"/>
  <c r="K102" i="30" s="1"/>
  <c r="K103" i="30" s="1"/>
  <c r="K104" i="30" s="1"/>
  <c r="K105" i="30" s="1"/>
  <c r="K106" i="30" s="1"/>
  <c r="K107" i="30" s="1"/>
  <c r="K108" i="30" s="1"/>
  <c r="K109" i="30" s="1"/>
  <c r="K110" i="30" s="1"/>
  <c r="K111" i="30" s="1"/>
  <c r="K112" i="30" s="1"/>
  <c r="K113" i="30" s="1"/>
  <c r="K114" i="30" s="1"/>
  <c r="K115" i="30" s="1"/>
  <c r="K116" i="30" s="1"/>
  <c r="K117" i="30" s="1"/>
  <c r="K118" i="30" s="1"/>
  <c r="K119" i="30" s="1"/>
  <c r="K120" i="30" s="1"/>
  <c r="K121" i="30" s="1"/>
  <c r="K122" i="30" s="1"/>
  <c r="K123" i="30" s="1"/>
  <c r="K124" i="30" s="1"/>
  <c r="K125" i="30" s="1"/>
  <c r="K126" i="30" s="1"/>
  <c r="K127" i="30" s="1"/>
  <c r="K128" i="30" s="1"/>
  <c r="K129" i="30" s="1"/>
  <c r="K130" i="30" s="1"/>
  <c r="K131" i="30" s="1"/>
  <c r="K132" i="30" s="1"/>
  <c r="K133" i="30" s="1"/>
  <c r="K134" i="30" s="1"/>
  <c r="K135" i="30" s="1"/>
  <c r="K136" i="30" s="1"/>
  <c r="K137" i="30" s="1"/>
  <c r="K138" i="30" s="1"/>
  <c r="L80" i="30"/>
  <c r="L81" i="30" s="1"/>
  <c r="L82" i="30" s="1"/>
  <c r="L83" i="30" s="1"/>
  <c r="L84" i="30" s="1"/>
  <c r="L85" i="30" s="1"/>
  <c r="L86" i="30" s="1"/>
  <c r="L87" i="30" s="1"/>
  <c r="L88" i="30" s="1"/>
  <c r="L89" i="30" s="1"/>
  <c r="L90" i="30" s="1"/>
  <c r="L91" i="30" s="1"/>
  <c r="L92" i="30" s="1"/>
  <c r="L93" i="30" s="1"/>
  <c r="L94" i="30" s="1"/>
  <c r="L95" i="30" s="1"/>
  <c r="L96" i="30" s="1"/>
  <c r="L97" i="30" s="1"/>
  <c r="L98" i="30" s="1"/>
  <c r="L99" i="30" s="1"/>
  <c r="L100" i="30" s="1"/>
  <c r="L101" i="30" s="1"/>
  <c r="L102" i="30" s="1"/>
  <c r="L103" i="30" s="1"/>
  <c r="L104" i="30" s="1"/>
  <c r="L105" i="30" s="1"/>
  <c r="L106" i="30" s="1"/>
  <c r="L107" i="30" s="1"/>
  <c r="L108" i="30" s="1"/>
  <c r="L109" i="30" s="1"/>
  <c r="L110" i="30" s="1"/>
  <c r="L111" i="30" s="1"/>
  <c r="L112" i="30" s="1"/>
  <c r="L113" i="30" s="1"/>
  <c r="L114" i="30" s="1"/>
  <c r="L115" i="30" s="1"/>
  <c r="L116" i="30" s="1"/>
  <c r="L117" i="30" s="1"/>
  <c r="L118" i="30" s="1"/>
  <c r="L119" i="30" s="1"/>
  <c r="L120" i="30" s="1"/>
  <c r="L121" i="30" s="1"/>
  <c r="L122" i="30" s="1"/>
  <c r="L123" i="30" s="1"/>
  <c r="L124" i="30" s="1"/>
  <c r="L125" i="30" s="1"/>
  <c r="L126" i="30" s="1"/>
  <c r="L127" i="30" s="1"/>
  <c r="L128" i="30" s="1"/>
  <c r="L129" i="30" s="1"/>
  <c r="L130" i="30" s="1"/>
  <c r="L131" i="30" s="1"/>
  <c r="L132" i="30" s="1"/>
  <c r="L133" i="30" s="1"/>
  <c r="L134" i="30" s="1"/>
  <c r="L135" i="30" s="1"/>
  <c r="L136" i="30" s="1"/>
  <c r="L137" i="30" s="1"/>
  <c r="L138" i="30" s="1"/>
  <c r="M80" i="30"/>
  <c r="M81" i="30" s="1"/>
  <c r="M82" i="30" s="1"/>
  <c r="M83" i="30" s="1"/>
  <c r="M84" i="30" s="1"/>
  <c r="M85" i="30" s="1"/>
  <c r="M86" i="30" s="1"/>
  <c r="M87" i="30" s="1"/>
  <c r="M88" i="30" s="1"/>
  <c r="M89" i="30" s="1"/>
  <c r="M90" i="30" s="1"/>
  <c r="M91" i="30" s="1"/>
  <c r="M92" i="30" s="1"/>
  <c r="M93" i="30" s="1"/>
  <c r="M94" i="30" s="1"/>
  <c r="M95" i="30" s="1"/>
  <c r="M96" i="30" s="1"/>
  <c r="M97" i="30" s="1"/>
  <c r="M98" i="30" s="1"/>
  <c r="M99" i="30" s="1"/>
  <c r="M100" i="30" s="1"/>
  <c r="M101" i="30" s="1"/>
  <c r="M102" i="30" s="1"/>
  <c r="M103" i="30" s="1"/>
  <c r="M104" i="30" s="1"/>
  <c r="M105" i="30" s="1"/>
  <c r="M106" i="30" s="1"/>
  <c r="M107" i="30" s="1"/>
  <c r="M108" i="30" s="1"/>
  <c r="M109" i="30" s="1"/>
  <c r="M110" i="30" s="1"/>
  <c r="M111" i="30" s="1"/>
  <c r="M112" i="30" s="1"/>
  <c r="M113" i="30" s="1"/>
  <c r="M114" i="30" s="1"/>
  <c r="M115" i="30" s="1"/>
  <c r="M116" i="30" s="1"/>
  <c r="M117" i="30" s="1"/>
  <c r="M118" i="30" s="1"/>
  <c r="M119" i="30" s="1"/>
  <c r="M120" i="30" s="1"/>
  <c r="M121" i="30" s="1"/>
  <c r="M122" i="30" s="1"/>
  <c r="M123" i="30" s="1"/>
  <c r="M124" i="30" s="1"/>
  <c r="M125" i="30" s="1"/>
  <c r="M126" i="30" s="1"/>
  <c r="M127" i="30" s="1"/>
  <c r="M128" i="30" s="1"/>
  <c r="M129" i="30" s="1"/>
  <c r="M130" i="30" s="1"/>
  <c r="M131" i="30" s="1"/>
  <c r="M132" i="30" s="1"/>
  <c r="M133" i="30" s="1"/>
  <c r="M134" i="30" s="1"/>
  <c r="M135" i="30" s="1"/>
  <c r="M136" i="30" s="1"/>
  <c r="M137" i="30" s="1"/>
  <c r="M138" i="30" s="1"/>
  <c r="N80" i="30"/>
  <c r="N81" i="30" s="1"/>
  <c r="N82" i="30" s="1"/>
  <c r="N83" i="30" s="1"/>
  <c r="N84" i="30" s="1"/>
  <c r="N85" i="30" s="1"/>
  <c r="N86" i="30" s="1"/>
  <c r="N87" i="30" s="1"/>
  <c r="N88" i="30" s="1"/>
  <c r="N89" i="30" s="1"/>
  <c r="N90" i="30" s="1"/>
  <c r="N91" i="30" s="1"/>
  <c r="N92" i="30" s="1"/>
  <c r="N93" i="30" s="1"/>
  <c r="N94" i="30" s="1"/>
  <c r="N95" i="30" s="1"/>
  <c r="N96" i="30" s="1"/>
  <c r="N97" i="30" s="1"/>
  <c r="N98" i="30" s="1"/>
  <c r="N99" i="30" s="1"/>
  <c r="N100" i="30" s="1"/>
  <c r="N101" i="30" s="1"/>
  <c r="N102" i="30" s="1"/>
  <c r="N103" i="30" s="1"/>
  <c r="N104" i="30" s="1"/>
  <c r="N105" i="30" s="1"/>
  <c r="N106" i="30" s="1"/>
  <c r="N107" i="30" s="1"/>
  <c r="N108" i="30" s="1"/>
  <c r="N109" i="30" s="1"/>
  <c r="N110" i="30" s="1"/>
  <c r="N111" i="30" s="1"/>
  <c r="N112" i="30" s="1"/>
  <c r="N113" i="30" s="1"/>
  <c r="N114" i="30" s="1"/>
  <c r="N115" i="30" s="1"/>
  <c r="N116" i="30" s="1"/>
  <c r="N117" i="30" s="1"/>
  <c r="N118" i="30" s="1"/>
  <c r="N119" i="30" s="1"/>
  <c r="N120" i="30" s="1"/>
  <c r="N121" i="30" s="1"/>
  <c r="N122" i="30" s="1"/>
  <c r="N123" i="30" s="1"/>
  <c r="N124" i="30" s="1"/>
  <c r="N125" i="30" s="1"/>
  <c r="N126" i="30" s="1"/>
  <c r="N127" i="30" s="1"/>
  <c r="N128" i="30" s="1"/>
  <c r="N129" i="30" s="1"/>
  <c r="N130" i="30" s="1"/>
  <c r="N131" i="30" s="1"/>
  <c r="N132" i="30" s="1"/>
  <c r="N133" i="30" s="1"/>
  <c r="N134" i="30" s="1"/>
  <c r="N135" i="30" s="1"/>
  <c r="N136" i="30" s="1"/>
  <c r="N137" i="30" s="1"/>
  <c r="N138" i="30" s="1"/>
  <c r="B227" i="30"/>
  <c r="B228" i="30" s="1"/>
  <c r="B229" i="30" s="1"/>
  <c r="B230" i="30" s="1"/>
  <c r="B231" i="30" s="1"/>
  <c r="B232" i="30" s="1"/>
  <c r="B233" i="30" s="1"/>
  <c r="B234" i="30" s="1"/>
  <c r="C227" i="30"/>
  <c r="C228" i="30" s="1"/>
  <c r="C229" i="30" s="1"/>
  <c r="C230" i="30" s="1"/>
  <c r="C231" i="30" s="1"/>
  <c r="C232" i="30" s="1"/>
  <c r="C233" i="30" s="1"/>
  <c r="C234" i="30" s="1"/>
  <c r="E227" i="30"/>
  <c r="E228" i="30" s="1"/>
  <c r="E229" i="30" s="1"/>
  <c r="E230" i="30" s="1"/>
  <c r="E231" i="30" s="1"/>
  <c r="E232" i="30" s="1"/>
  <c r="E233" i="30" s="1"/>
  <c r="E234" i="30" s="1"/>
  <c r="F227" i="30"/>
  <c r="F228" i="30" s="1"/>
  <c r="F229" i="30" s="1"/>
  <c r="F230" i="30" s="1"/>
  <c r="F231" i="30" s="1"/>
  <c r="F232" i="30" s="1"/>
  <c r="F233" i="30" s="1"/>
  <c r="F234" i="30" s="1"/>
  <c r="G227" i="30"/>
  <c r="G228" i="30" s="1"/>
  <c r="G229" i="30" s="1"/>
  <c r="G230" i="30" s="1"/>
  <c r="G231" i="30" s="1"/>
  <c r="G232" i="30" s="1"/>
  <c r="G233" i="30" s="1"/>
  <c r="G234" i="30" s="1"/>
  <c r="H227" i="30"/>
  <c r="H228" i="30" s="1"/>
  <c r="H229" i="30" s="1"/>
  <c r="H230" i="30" s="1"/>
  <c r="H231" i="30" s="1"/>
  <c r="H232" i="30" s="1"/>
  <c r="H233" i="30" s="1"/>
  <c r="H234" i="30" s="1"/>
  <c r="I227" i="30"/>
  <c r="I228" i="30" s="1"/>
  <c r="I229" i="30" s="1"/>
  <c r="I230" i="30" s="1"/>
  <c r="I231" i="30" s="1"/>
  <c r="I232" i="30" s="1"/>
  <c r="I233" i="30" s="1"/>
  <c r="I234" i="30" s="1"/>
  <c r="J227" i="30"/>
  <c r="J228" i="30" s="1"/>
  <c r="J229" i="30" s="1"/>
  <c r="J230" i="30" s="1"/>
  <c r="J231" i="30" s="1"/>
  <c r="J232" i="30" s="1"/>
  <c r="J233" i="30" s="1"/>
  <c r="J234" i="30" s="1"/>
  <c r="K227" i="30"/>
  <c r="K228" i="30" s="1"/>
  <c r="K229" i="30" s="1"/>
  <c r="K230" i="30" s="1"/>
  <c r="K231" i="30" s="1"/>
  <c r="K232" i="30" s="1"/>
  <c r="K233" i="30" s="1"/>
  <c r="K234" i="30" s="1"/>
  <c r="L227" i="30"/>
  <c r="L228" i="30" s="1"/>
  <c r="L229" i="30" s="1"/>
  <c r="L230" i="30" s="1"/>
  <c r="L231" i="30" s="1"/>
  <c r="L232" i="30" s="1"/>
  <c r="L233" i="30" s="1"/>
  <c r="L234" i="30" s="1"/>
  <c r="M227" i="30"/>
  <c r="M228" i="30" s="1"/>
  <c r="M229" i="30" s="1"/>
  <c r="M230" i="30" s="1"/>
  <c r="M231" i="30" s="1"/>
  <c r="M232" i="30" s="1"/>
  <c r="M233" i="30" s="1"/>
  <c r="M234" i="30" s="1"/>
  <c r="N227" i="30"/>
  <c r="N228" i="30" s="1"/>
  <c r="N229" i="30" s="1"/>
  <c r="N230" i="30" s="1"/>
  <c r="N231" i="30" s="1"/>
  <c r="N232" i="30" s="1"/>
  <c r="N233" i="30" s="1"/>
  <c r="N234" i="30" s="1"/>
  <c r="P227" i="30"/>
  <c r="P228" i="30" s="1"/>
  <c r="P229" i="30" s="1"/>
  <c r="P230" i="30" s="1"/>
  <c r="P231" i="30" s="1"/>
  <c r="P232" i="30" s="1"/>
  <c r="P233" i="30" s="1"/>
  <c r="P234" i="30" s="1"/>
  <c r="Q227" i="30"/>
  <c r="Q228" i="30" s="1"/>
  <c r="Q229" i="30" s="1"/>
  <c r="Q230" i="30" s="1"/>
  <c r="Q231" i="30" s="1"/>
  <c r="Q232" i="30" s="1"/>
  <c r="Q233" i="30" s="1"/>
  <c r="Q234" i="30" s="1"/>
  <c r="R227" i="30"/>
  <c r="R228" i="30" s="1"/>
  <c r="R229" i="30" s="1"/>
  <c r="R230" i="30" s="1"/>
  <c r="R231" i="30" s="1"/>
  <c r="R232" i="30" s="1"/>
  <c r="R233" i="30" s="1"/>
  <c r="R234" i="30" s="1"/>
  <c r="O228" i="30"/>
  <c r="U227" i="30"/>
  <c r="U228" i="30" s="1"/>
  <c r="W228" i="30"/>
  <c r="X228" i="30"/>
  <c r="O231" i="30"/>
  <c r="U230" i="30"/>
  <c r="U231" i="30" s="1"/>
  <c r="W231" i="30"/>
  <c r="X231" i="30"/>
  <c r="V227" i="30"/>
  <c r="V228" i="30" s="1"/>
  <c r="V229" i="30" s="1"/>
  <c r="V230" i="30" s="1"/>
  <c r="V231" i="30" s="1"/>
  <c r="V232" i="30" s="1"/>
  <c r="V233" i="30" s="1"/>
  <c r="V234" i="30" s="1"/>
  <c r="U233" i="30"/>
  <c r="U234" i="30" s="1"/>
  <c r="Y227" i="30"/>
  <c r="Y228" i="30" s="1"/>
  <c r="Y229" i="30" s="1"/>
  <c r="Y230" i="30" s="1"/>
  <c r="Y231" i="30" s="1"/>
  <c r="Y232" i="30" s="1"/>
  <c r="Y233" i="30" s="1"/>
  <c r="Y234" i="30" s="1"/>
  <c r="O234" i="30"/>
  <c r="W234" i="30"/>
  <c r="X234" i="30"/>
  <c r="R385" i="32"/>
  <c r="S381" i="32"/>
  <c r="S382" i="32" s="1"/>
  <c r="S383" i="32" s="1"/>
  <c r="S384" i="32" s="1"/>
  <c r="S385" i="32" s="1"/>
  <c r="T381" i="32"/>
  <c r="T382" i="32" s="1"/>
  <c r="T383" i="32" s="1"/>
  <c r="T384" i="32" s="1"/>
  <c r="T385" i="32" s="1"/>
  <c r="U381" i="32"/>
  <c r="U382" i="32" s="1"/>
  <c r="U383" i="32" s="1"/>
  <c r="U384" i="32" s="1"/>
  <c r="U385" i="32" s="1"/>
  <c r="V381" i="32"/>
  <c r="V382" i="32"/>
  <c r="V383" i="32" s="1"/>
  <c r="A381" i="32"/>
  <c r="B381" i="32"/>
  <c r="B382" i="32" s="1"/>
  <c r="B383" i="32" s="1"/>
  <c r="B384" i="32" s="1"/>
  <c r="B385" i="32" s="1"/>
  <c r="C381" i="32"/>
  <c r="D381" i="32"/>
  <c r="E381" i="32"/>
  <c r="E382" i="32" s="1"/>
  <c r="E383" i="32" s="1"/>
  <c r="E384" i="32" s="1"/>
  <c r="E385" i="32" s="1"/>
  <c r="F381" i="32"/>
  <c r="F382" i="32" s="1"/>
  <c r="F383" i="32" s="1"/>
  <c r="F384" i="32" s="1"/>
  <c r="F385" i="32" s="1"/>
  <c r="G381" i="32"/>
  <c r="G382" i="32" s="1"/>
  <c r="G383" i="32" s="1"/>
  <c r="G384" i="32" s="1"/>
  <c r="G385" i="32" s="1"/>
  <c r="H381" i="32"/>
  <c r="H382" i="32" s="1"/>
  <c r="H383" i="32" s="1"/>
  <c r="H384" i="32" s="1"/>
  <c r="H385" i="32" s="1"/>
  <c r="I381" i="32"/>
  <c r="I382" i="32" s="1"/>
  <c r="I383" i="32" s="1"/>
  <c r="I384" i="32" s="1"/>
  <c r="I385" i="32" s="1"/>
  <c r="J381" i="32"/>
  <c r="J382" i="32" s="1"/>
  <c r="J383" i="32" s="1"/>
  <c r="J384" i="32" s="1"/>
  <c r="J385" i="32" s="1"/>
  <c r="K381" i="32"/>
  <c r="L381" i="32"/>
  <c r="M381" i="32"/>
  <c r="M382" i="32" s="1"/>
  <c r="M383" i="32" s="1"/>
  <c r="M384" i="32" s="1"/>
  <c r="M385" i="32" s="1"/>
  <c r="N381" i="32"/>
  <c r="N382" i="32" s="1"/>
  <c r="N383" i="32" s="1"/>
  <c r="N384" i="32" s="1"/>
  <c r="N385" i="32" s="1"/>
  <c r="O381" i="32"/>
  <c r="O382" i="32" s="1"/>
  <c r="O383" i="32" s="1"/>
  <c r="O384" i="32" s="1"/>
  <c r="O385" i="32" s="1"/>
  <c r="P381" i="32"/>
  <c r="P382" i="32" s="1"/>
  <c r="P383" i="32" s="1"/>
  <c r="P384" i="32" s="1"/>
  <c r="P385" i="32" s="1"/>
  <c r="Q381" i="32"/>
  <c r="Q382" i="32" s="1"/>
  <c r="Q383" i="32" s="1"/>
  <c r="Q384" i="32" s="1"/>
  <c r="Q385" i="32" s="1"/>
  <c r="A382" i="32"/>
  <c r="A383" i="32" s="1"/>
  <c r="A384" i="32" s="1"/>
  <c r="A385" i="32" s="1"/>
  <c r="C382" i="32"/>
  <c r="D382" i="32"/>
  <c r="D383" i="32" s="1"/>
  <c r="D384" i="32" s="1"/>
  <c r="D385" i="32" s="1"/>
  <c r="K382" i="32"/>
  <c r="L382" i="32"/>
  <c r="L383" i="32" s="1"/>
  <c r="L384" i="32" s="1"/>
  <c r="L385" i="32" s="1"/>
  <c r="C383" i="32"/>
  <c r="C384" i="32" s="1"/>
  <c r="C385" i="32" s="1"/>
  <c r="K383" i="32"/>
  <c r="K384" i="32" s="1"/>
  <c r="K385" i="32" s="1"/>
  <c r="U379" i="32"/>
  <c r="V379" i="32"/>
  <c r="A379" i="32"/>
  <c r="B379" i="32"/>
  <c r="C379" i="32"/>
  <c r="D379" i="32"/>
  <c r="E379" i="32"/>
  <c r="F379" i="32"/>
  <c r="G379" i="32"/>
  <c r="H379" i="32"/>
  <c r="I379" i="32"/>
  <c r="J379" i="32"/>
  <c r="K379" i="32"/>
  <c r="L379" i="32"/>
  <c r="M379" i="32"/>
  <c r="N379" i="32"/>
  <c r="O379" i="32"/>
  <c r="P379" i="32"/>
  <c r="Q379" i="32"/>
  <c r="R379" i="32"/>
  <c r="S379" i="32"/>
  <c r="T374" i="32"/>
  <c r="T375" i="32" s="1"/>
  <c r="T376" i="32" s="1"/>
  <c r="T377" i="32" s="1"/>
  <c r="S363" i="32"/>
  <c r="S364" i="32" s="1"/>
  <c r="S365" i="32" s="1"/>
  <c r="S366" i="32" s="1"/>
  <c r="S367" i="32" s="1"/>
  <c r="S368" i="32" s="1"/>
  <c r="S369" i="32" s="1"/>
  <c r="S370" i="32" s="1"/>
  <c r="S371" i="32" s="1"/>
  <c r="S372" i="32" s="1"/>
  <c r="S373" i="32" s="1"/>
  <c r="S374" i="32" s="1"/>
  <c r="S375" i="32" s="1"/>
  <c r="S376" i="32" s="1"/>
  <c r="S377" i="32" s="1"/>
  <c r="T369" i="32"/>
  <c r="T370" i="32" s="1"/>
  <c r="T371" i="32" s="1"/>
  <c r="T372" i="32" s="1"/>
  <c r="Q367" i="32"/>
  <c r="Q368" i="32" s="1"/>
  <c r="Q369" i="32" s="1"/>
  <c r="Q370" i="32" s="1"/>
  <c r="Q371" i="32" s="1"/>
  <c r="Q372" i="32" s="1"/>
  <c r="Q373" i="32" s="1"/>
  <c r="Q374" i="32" s="1"/>
  <c r="Q375" i="32" s="1"/>
  <c r="Q376" i="32" s="1"/>
  <c r="Q377" i="32" s="1"/>
  <c r="R367" i="32"/>
  <c r="U363" i="32"/>
  <c r="U364" i="32" s="1"/>
  <c r="U365" i="32" s="1"/>
  <c r="U366" i="32" s="1"/>
  <c r="U367" i="32" s="1"/>
  <c r="U368" i="32" s="1"/>
  <c r="U369" i="32" s="1"/>
  <c r="U370" i="32" s="1"/>
  <c r="U371" i="32" s="1"/>
  <c r="U372" i="32" s="1"/>
  <c r="U373" i="32" s="1"/>
  <c r="U374" i="32" s="1"/>
  <c r="U375" i="32" s="1"/>
  <c r="U376" i="32" s="1"/>
  <c r="U377" i="32" s="1"/>
  <c r="V363" i="32"/>
  <c r="V364" i="32" s="1"/>
  <c r="V365" i="32" s="1"/>
  <c r="V366" i="32" s="1"/>
  <c r="V367" i="32" s="1"/>
  <c r="V368" i="32" s="1"/>
  <c r="V369" i="32" s="1"/>
  <c r="V370" i="32" s="1"/>
  <c r="V371" i="32" s="1"/>
  <c r="V372" i="32" s="1"/>
  <c r="V373" i="32" s="1"/>
  <c r="V374" i="32" s="1"/>
  <c r="V375" i="32" s="1"/>
  <c r="V376" i="32" s="1"/>
  <c r="V377" i="32" s="1"/>
  <c r="T363" i="32"/>
  <c r="R363" i="32"/>
  <c r="A363" i="32"/>
  <c r="B363" i="32"/>
  <c r="C363" i="32"/>
  <c r="C364" i="32" s="1"/>
  <c r="C365" i="32" s="1"/>
  <c r="C366" i="32" s="1"/>
  <c r="C367" i="32" s="1"/>
  <c r="C368" i="32" s="1"/>
  <c r="C369" i="32" s="1"/>
  <c r="C370" i="32" s="1"/>
  <c r="C371" i="32" s="1"/>
  <c r="C372" i="32" s="1"/>
  <c r="C373" i="32" s="1"/>
  <c r="C374" i="32" s="1"/>
  <c r="C375" i="32" s="1"/>
  <c r="C376" i="32" s="1"/>
  <c r="C377" i="32" s="1"/>
  <c r="D363" i="32"/>
  <c r="D364" i="32" s="1"/>
  <c r="D365" i="32" s="1"/>
  <c r="D366" i="32" s="1"/>
  <c r="D367" i="32" s="1"/>
  <c r="D368" i="32" s="1"/>
  <c r="D369" i="32" s="1"/>
  <c r="D370" i="32" s="1"/>
  <c r="D371" i="32" s="1"/>
  <c r="D372" i="32" s="1"/>
  <c r="D373" i="32" s="1"/>
  <c r="D374" i="32" s="1"/>
  <c r="D375" i="32" s="1"/>
  <c r="D376" i="32" s="1"/>
  <c r="D377" i="32" s="1"/>
  <c r="E363" i="32"/>
  <c r="E364" i="32" s="1"/>
  <c r="E365" i="32" s="1"/>
  <c r="E366" i="32" s="1"/>
  <c r="E367" i="32" s="1"/>
  <c r="E368" i="32" s="1"/>
  <c r="E369" i="32" s="1"/>
  <c r="E370" i="32" s="1"/>
  <c r="E371" i="32" s="1"/>
  <c r="E372" i="32" s="1"/>
  <c r="E373" i="32" s="1"/>
  <c r="E374" i="32" s="1"/>
  <c r="E375" i="32" s="1"/>
  <c r="E376" i="32" s="1"/>
  <c r="E377" i="32" s="1"/>
  <c r="F363" i="32"/>
  <c r="G363" i="32"/>
  <c r="G364" i="32" s="1"/>
  <c r="G365" i="32" s="1"/>
  <c r="G366" i="32" s="1"/>
  <c r="G367" i="32" s="1"/>
  <c r="G368" i="32" s="1"/>
  <c r="G369" i="32" s="1"/>
  <c r="G370" i="32" s="1"/>
  <c r="G371" i="32" s="1"/>
  <c r="G372" i="32" s="1"/>
  <c r="G373" i="32" s="1"/>
  <c r="G374" i="32" s="1"/>
  <c r="G375" i="32" s="1"/>
  <c r="G376" i="32" s="1"/>
  <c r="G377" i="32" s="1"/>
  <c r="H363" i="32"/>
  <c r="H364" i="32" s="1"/>
  <c r="H365" i="32" s="1"/>
  <c r="H366" i="32" s="1"/>
  <c r="H367" i="32" s="1"/>
  <c r="H368" i="32" s="1"/>
  <c r="H369" i="32" s="1"/>
  <c r="H370" i="32" s="1"/>
  <c r="H371" i="32" s="1"/>
  <c r="H372" i="32" s="1"/>
  <c r="H373" i="32" s="1"/>
  <c r="H374" i="32" s="1"/>
  <c r="H375" i="32" s="1"/>
  <c r="H376" i="32" s="1"/>
  <c r="H377" i="32" s="1"/>
  <c r="I363" i="32"/>
  <c r="I364" i="32" s="1"/>
  <c r="I365" i="32" s="1"/>
  <c r="I366" i="32" s="1"/>
  <c r="I367" i="32" s="1"/>
  <c r="I368" i="32" s="1"/>
  <c r="I369" i="32" s="1"/>
  <c r="I370" i="32" s="1"/>
  <c r="I371" i="32" s="1"/>
  <c r="I372" i="32" s="1"/>
  <c r="I373" i="32" s="1"/>
  <c r="I374" i="32" s="1"/>
  <c r="I375" i="32" s="1"/>
  <c r="I376" i="32" s="1"/>
  <c r="I377" i="32" s="1"/>
  <c r="J363" i="32"/>
  <c r="J364" i="32" s="1"/>
  <c r="J365" i="32" s="1"/>
  <c r="J366" i="32" s="1"/>
  <c r="J367" i="32" s="1"/>
  <c r="J368" i="32" s="1"/>
  <c r="J369" i="32" s="1"/>
  <c r="J370" i="32" s="1"/>
  <c r="J371" i="32" s="1"/>
  <c r="J372" i="32" s="1"/>
  <c r="J373" i="32" s="1"/>
  <c r="J374" i="32" s="1"/>
  <c r="J375" i="32" s="1"/>
  <c r="J376" i="32" s="1"/>
  <c r="J377" i="32" s="1"/>
  <c r="K363" i="32"/>
  <c r="K364" i="32" s="1"/>
  <c r="K365" i="32" s="1"/>
  <c r="K366" i="32" s="1"/>
  <c r="K367" i="32" s="1"/>
  <c r="K368" i="32" s="1"/>
  <c r="K369" i="32" s="1"/>
  <c r="K370" i="32" s="1"/>
  <c r="K371" i="32" s="1"/>
  <c r="K372" i="32" s="1"/>
  <c r="K373" i="32" s="1"/>
  <c r="K374" i="32" s="1"/>
  <c r="K375" i="32" s="1"/>
  <c r="K376" i="32" s="1"/>
  <c r="K377" i="32" s="1"/>
  <c r="L363" i="32"/>
  <c r="L364" i="32" s="1"/>
  <c r="L365" i="32" s="1"/>
  <c r="L366" i="32" s="1"/>
  <c r="L367" i="32" s="1"/>
  <c r="L368" i="32" s="1"/>
  <c r="L369" i="32" s="1"/>
  <c r="L370" i="32" s="1"/>
  <c r="L371" i="32" s="1"/>
  <c r="L372" i="32" s="1"/>
  <c r="L373" i="32" s="1"/>
  <c r="L374" i="32" s="1"/>
  <c r="L375" i="32" s="1"/>
  <c r="L376" i="32" s="1"/>
  <c r="L377" i="32" s="1"/>
  <c r="M363" i="32"/>
  <c r="M364" i="32" s="1"/>
  <c r="M365" i="32" s="1"/>
  <c r="M366" i="32" s="1"/>
  <c r="M367" i="32" s="1"/>
  <c r="M368" i="32" s="1"/>
  <c r="M369" i="32" s="1"/>
  <c r="M370" i="32" s="1"/>
  <c r="M371" i="32" s="1"/>
  <c r="M372" i="32" s="1"/>
  <c r="M373" i="32" s="1"/>
  <c r="M374" i="32" s="1"/>
  <c r="M375" i="32" s="1"/>
  <c r="M376" i="32" s="1"/>
  <c r="M377" i="32" s="1"/>
  <c r="N363" i="32"/>
  <c r="O363" i="32"/>
  <c r="O364" i="32" s="1"/>
  <c r="O365" i="32" s="1"/>
  <c r="O366" i="32" s="1"/>
  <c r="O367" i="32" s="1"/>
  <c r="O368" i="32" s="1"/>
  <c r="O369" i="32" s="1"/>
  <c r="O370" i="32" s="1"/>
  <c r="O371" i="32" s="1"/>
  <c r="O372" i="32" s="1"/>
  <c r="O373" i="32" s="1"/>
  <c r="O374" i="32" s="1"/>
  <c r="O375" i="32" s="1"/>
  <c r="O376" i="32" s="1"/>
  <c r="O377" i="32" s="1"/>
  <c r="P363" i="32"/>
  <c r="P364" i="32" s="1"/>
  <c r="P365" i="32" s="1"/>
  <c r="P366" i="32" s="1"/>
  <c r="P367" i="32" s="1"/>
  <c r="P368" i="32" s="1"/>
  <c r="P369" i="32" s="1"/>
  <c r="P370" i="32" s="1"/>
  <c r="P371" i="32" s="1"/>
  <c r="P372" i="32" s="1"/>
  <c r="P373" i="32" s="1"/>
  <c r="P374" i="32" s="1"/>
  <c r="P375" i="32" s="1"/>
  <c r="P376" i="32" s="1"/>
  <c r="P377" i="32" s="1"/>
  <c r="A364" i="32"/>
  <c r="A365" i="32" s="1"/>
  <c r="A366" i="32" s="1"/>
  <c r="A367" i="32" s="1"/>
  <c r="A368" i="32" s="1"/>
  <c r="A369" i="32" s="1"/>
  <c r="A370" i="32" s="1"/>
  <c r="A371" i="32" s="1"/>
  <c r="A372" i="32" s="1"/>
  <c r="A373" i="32" s="1"/>
  <c r="A374" i="32" s="1"/>
  <c r="A375" i="32" s="1"/>
  <c r="A376" i="32" s="1"/>
  <c r="A377" i="32" s="1"/>
  <c r="B364" i="32"/>
  <c r="B365" i="32" s="1"/>
  <c r="B366" i="32" s="1"/>
  <c r="B367" i="32" s="1"/>
  <c r="B368" i="32" s="1"/>
  <c r="B369" i="32" s="1"/>
  <c r="B370" i="32" s="1"/>
  <c r="B371" i="32" s="1"/>
  <c r="B372" i="32" s="1"/>
  <c r="B373" i="32" s="1"/>
  <c r="B374" i="32" s="1"/>
  <c r="B375" i="32" s="1"/>
  <c r="B376" i="32" s="1"/>
  <c r="B377" i="32" s="1"/>
  <c r="F364" i="32"/>
  <c r="F365" i="32" s="1"/>
  <c r="F366" i="32" s="1"/>
  <c r="F367" i="32" s="1"/>
  <c r="F368" i="32" s="1"/>
  <c r="F369" i="32" s="1"/>
  <c r="F370" i="32" s="1"/>
  <c r="F371" i="32" s="1"/>
  <c r="F372" i="32" s="1"/>
  <c r="F373" i="32" s="1"/>
  <c r="F374" i="32" s="1"/>
  <c r="F375" i="32" s="1"/>
  <c r="F376" i="32" s="1"/>
  <c r="F377" i="32" s="1"/>
  <c r="N364" i="32"/>
  <c r="N365" i="32" s="1"/>
  <c r="N366" i="32" s="1"/>
  <c r="N367" i="32" s="1"/>
  <c r="N368" i="32" s="1"/>
  <c r="N369" i="32" s="1"/>
  <c r="N370" i="32" s="1"/>
  <c r="N371" i="32" s="1"/>
  <c r="N372" i="32" s="1"/>
  <c r="N373" i="32" s="1"/>
  <c r="N374" i="32" s="1"/>
  <c r="N375" i="32" s="1"/>
  <c r="N376" i="32" s="1"/>
  <c r="N377" i="32" s="1"/>
  <c r="S157" i="30"/>
  <c r="V157" i="30"/>
  <c r="O157" i="30"/>
  <c r="P152" i="30"/>
  <c r="P153" i="30" s="1"/>
  <c r="P154" i="30" s="1"/>
  <c r="P155" i="30" s="1"/>
  <c r="W147" i="30"/>
  <c r="W148" i="30" s="1"/>
  <c r="W149" i="30" s="1"/>
  <c r="W150" i="30" s="1"/>
  <c r="W151" i="30" s="1"/>
  <c r="W152" i="30" s="1"/>
  <c r="W153" i="30" s="1"/>
  <c r="W154" i="30" s="1"/>
  <c r="W155" i="30" s="1"/>
  <c r="W156" i="30" s="1"/>
  <c r="W157" i="30" s="1"/>
  <c r="X147" i="30"/>
  <c r="X148" i="30" s="1"/>
  <c r="X149" i="30" s="1"/>
  <c r="X150" i="30" s="1"/>
  <c r="X151" i="30" s="1"/>
  <c r="X152" i="30" s="1"/>
  <c r="X153" i="30" s="1"/>
  <c r="X154" i="30" s="1"/>
  <c r="X155" i="30" s="1"/>
  <c r="X156" i="30" s="1"/>
  <c r="X157" i="30" s="1"/>
  <c r="Y147" i="30"/>
  <c r="Y148" i="30" s="1"/>
  <c r="Y149" i="30" s="1"/>
  <c r="Y150" i="30" s="1"/>
  <c r="Y151" i="30" s="1"/>
  <c r="Y152" i="30" s="1"/>
  <c r="Y153" i="30" s="1"/>
  <c r="Y154" i="30" s="1"/>
  <c r="Y155" i="30" s="1"/>
  <c r="Y156" i="30" s="1"/>
  <c r="Y157" i="30" s="1"/>
  <c r="T147" i="30"/>
  <c r="T148" i="30" s="1"/>
  <c r="T149" i="30" s="1"/>
  <c r="T150" i="30" s="1"/>
  <c r="T151" i="30" s="1"/>
  <c r="T152" i="30" s="1"/>
  <c r="T153" i="30" s="1"/>
  <c r="T154" i="30" s="1"/>
  <c r="T155" i="30" s="1"/>
  <c r="T156" i="30" s="1"/>
  <c r="T157" i="30" s="1"/>
  <c r="U147" i="30"/>
  <c r="U148" i="30" s="1"/>
  <c r="U149" i="30" s="1"/>
  <c r="U150" i="30" s="1"/>
  <c r="U151" i="30" s="1"/>
  <c r="U152" i="30" s="1"/>
  <c r="U153" i="30" s="1"/>
  <c r="U154" i="30" s="1"/>
  <c r="U155" i="30" s="1"/>
  <c r="U156" i="30" s="1"/>
  <c r="U157" i="30" s="1"/>
  <c r="Q147" i="30"/>
  <c r="Q148" i="30" s="1"/>
  <c r="Q149" i="30" s="1"/>
  <c r="Q150" i="30" s="1"/>
  <c r="Q151" i="30" s="1"/>
  <c r="Q152" i="30" s="1"/>
  <c r="Q153" i="30" s="1"/>
  <c r="Q154" i="30" s="1"/>
  <c r="Q155" i="30" s="1"/>
  <c r="Q156" i="30" s="1"/>
  <c r="Q157" i="30" s="1"/>
  <c r="R147" i="30"/>
  <c r="R148" i="30" s="1"/>
  <c r="R149" i="30" s="1"/>
  <c r="R150" i="30" s="1"/>
  <c r="R151" i="30" s="1"/>
  <c r="R152" i="30" s="1"/>
  <c r="R153" i="30" s="1"/>
  <c r="R154" i="30" s="1"/>
  <c r="R155" i="30" s="1"/>
  <c r="R156" i="30" s="1"/>
  <c r="R157" i="30" s="1"/>
  <c r="S147" i="30"/>
  <c r="S148" i="30" s="1"/>
  <c r="S149" i="30" s="1"/>
  <c r="S150" i="30" s="1"/>
  <c r="S151" i="30" s="1"/>
  <c r="S152" i="30" s="1"/>
  <c r="S153" i="30" s="1"/>
  <c r="S154" i="30" s="1"/>
  <c r="S155" i="30" s="1"/>
  <c r="A147" i="30"/>
  <c r="A148" i="30" s="1"/>
  <c r="A149" i="30" s="1"/>
  <c r="A150" i="30" s="1"/>
  <c r="A151" i="30" s="1"/>
  <c r="A152" i="30" s="1"/>
  <c r="A153" i="30" s="1"/>
  <c r="A154" i="30" s="1"/>
  <c r="A155" i="30" s="1"/>
  <c r="A156" i="30" s="1"/>
  <c r="A157" i="30" s="1"/>
  <c r="B147" i="30"/>
  <c r="B148" i="30" s="1"/>
  <c r="B149" i="30" s="1"/>
  <c r="B150" i="30" s="1"/>
  <c r="B151" i="30" s="1"/>
  <c r="B152" i="30" s="1"/>
  <c r="B153" i="30" s="1"/>
  <c r="B154" i="30" s="1"/>
  <c r="B155" i="30" s="1"/>
  <c r="B156" i="30" s="1"/>
  <c r="B157" i="30" s="1"/>
  <c r="C147" i="30"/>
  <c r="C148" i="30" s="1"/>
  <c r="C149" i="30" s="1"/>
  <c r="C150" i="30" s="1"/>
  <c r="C151" i="30" s="1"/>
  <c r="C152" i="30" s="1"/>
  <c r="C153" i="30" s="1"/>
  <c r="C154" i="30" s="1"/>
  <c r="C155" i="30" s="1"/>
  <c r="C156" i="30" s="1"/>
  <c r="C157" i="30" s="1"/>
  <c r="D147" i="30"/>
  <c r="D148" i="30" s="1"/>
  <c r="D149" i="30" s="1"/>
  <c r="D150" i="30" s="1"/>
  <c r="D151" i="30" s="1"/>
  <c r="D152" i="30" s="1"/>
  <c r="D153" i="30" s="1"/>
  <c r="D154" i="30" s="1"/>
  <c r="D155" i="30" s="1"/>
  <c r="D156" i="30" s="1"/>
  <c r="D157" i="30" s="1"/>
  <c r="E147" i="30"/>
  <c r="E148" i="30" s="1"/>
  <c r="E149" i="30" s="1"/>
  <c r="E150" i="30" s="1"/>
  <c r="E151" i="30" s="1"/>
  <c r="E152" i="30" s="1"/>
  <c r="E153" i="30" s="1"/>
  <c r="E154" i="30" s="1"/>
  <c r="E155" i="30" s="1"/>
  <c r="E156" i="30" s="1"/>
  <c r="E157" i="30" s="1"/>
  <c r="F147" i="30"/>
  <c r="F148" i="30" s="1"/>
  <c r="F149" i="30" s="1"/>
  <c r="F150" i="30" s="1"/>
  <c r="F151" i="30" s="1"/>
  <c r="F152" i="30" s="1"/>
  <c r="F153" i="30" s="1"/>
  <c r="F154" i="30" s="1"/>
  <c r="F155" i="30" s="1"/>
  <c r="F156" i="30" s="1"/>
  <c r="F157" i="30" s="1"/>
  <c r="G147" i="30"/>
  <c r="G148" i="30" s="1"/>
  <c r="G149" i="30" s="1"/>
  <c r="G150" i="30" s="1"/>
  <c r="G151" i="30" s="1"/>
  <c r="G152" i="30" s="1"/>
  <c r="G153" i="30" s="1"/>
  <c r="G154" i="30" s="1"/>
  <c r="G155" i="30" s="1"/>
  <c r="G156" i="30" s="1"/>
  <c r="G157" i="30" s="1"/>
  <c r="H147" i="30"/>
  <c r="H148" i="30" s="1"/>
  <c r="H149" i="30" s="1"/>
  <c r="H150" i="30" s="1"/>
  <c r="H151" i="30" s="1"/>
  <c r="H152" i="30" s="1"/>
  <c r="H153" i="30" s="1"/>
  <c r="H154" i="30" s="1"/>
  <c r="H155" i="30" s="1"/>
  <c r="H156" i="30" s="1"/>
  <c r="H157" i="30" s="1"/>
  <c r="I147" i="30"/>
  <c r="I148" i="30" s="1"/>
  <c r="I149" i="30" s="1"/>
  <c r="I150" i="30" s="1"/>
  <c r="I151" i="30" s="1"/>
  <c r="I152" i="30" s="1"/>
  <c r="I153" i="30" s="1"/>
  <c r="I154" i="30" s="1"/>
  <c r="I155" i="30" s="1"/>
  <c r="I156" i="30" s="1"/>
  <c r="I157" i="30" s="1"/>
  <c r="J147" i="30"/>
  <c r="J148" i="30" s="1"/>
  <c r="J149" i="30" s="1"/>
  <c r="J150" i="30" s="1"/>
  <c r="J151" i="30" s="1"/>
  <c r="J152" i="30" s="1"/>
  <c r="J153" i="30" s="1"/>
  <c r="J154" i="30" s="1"/>
  <c r="J155" i="30" s="1"/>
  <c r="J156" i="30" s="1"/>
  <c r="J157" i="30" s="1"/>
  <c r="K147" i="30"/>
  <c r="K148" i="30" s="1"/>
  <c r="K149" i="30" s="1"/>
  <c r="K150" i="30" s="1"/>
  <c r="K151" i="30" s="1"/>
  <c r="K152" i="30" s="1"/>
  <c r="K153" i="30" s="1"/>
  <c r="K154" i="30" s="1"/>
  <c r="K155" i="30" s="1"/>
  <c r="K156" i="30" s="1"/>
  <c r="K157" i="30" s="1"/>
  <c r="L147" i="30"/>
  <c r="L148" i="30" s="1"/>
  <c r="L149" i="30" s="1"/>
  <c r="L150" i="30" s="1"/>
  <c r="L151" i="30" s="1"/>
  <c r="L152" i="30" s="1"/>
  <c r="L153" i="30" s="1"/>
  <c r="L154" i="30" s="1"/>
  <c r="L155" i="30" s="1"/>
  <c r="L156" i="30" s="1"/>
  <c r="L157" i="30" s="1"/>
  <c r="M147" i="30"/>
  <c r="M148" i="30" s="1"/>
  <c r="M149" i="30" s="1"/>
  <c r="M150" i="30" s="1"/>
  <c r="M151" i="30" s="1"/>
  <c r="M152" i="30" s="1"/>
  <c r="M153" i="30" s="1"/>
  <c r="M154" i="30" s="1"/>
  <c r="M155" i="30" s="1"/>
  <c r="M156" i="30" s="1"/>
  <c r="M157" i="30" s="1"/>
  <c r="N147" i="30"/>
  <c r="N148" i="30" s="1"/>
  <c r="N149" i="30" s="1"/>
  <c r="N150" i="30" s="1"/>
  <c r="N151" i="30" s="1"/>
  <c r="N152" i="30" s="1"/>
  <c r="N153" i="30" s="1"/>
  <c r="N154" i="30" s="1"/>
  <c r="N155" i="30" s="1"/>
  <c r="N156" i="30" s="1"/>
  <c r="N157" i="30" s="1"/>
  <c r="O147" i="30"/>
  <c r="O148" i="30" s="1"/>
  <c r="O149" i="30" s="1"/>
  <c r="O150" i="30" s="1"/>
  <c r="O151" i="30" s="1"/>
  <c r="O152" i="30" s="1"/>
  <c r="O153" i="30" s="1"/>
  <c r="O154" i="30" s="1"/>
  <c r="O155" i="30" s="1"/>
  <c r="P147" i="30"/>
  <c r="P148" i="30" s="1"/>
  <c r="P149" i="30" s="1"/>
  <c r="P150" i="30" s="1"/>
  <c r="R360" i="32"/>
  <c r="R361" i="32" s="1"/>
  <c r="S340" i="32"/>
  <c r="S341" i="32" s="1"/>
  <c r="S342" i="32" s="1"/>
  <c r="S343" i="32" s="1"/>
  <c r="S344" i="32" s="1"/>
  <c r="S345" i="32" s="1"/>
  <c r="S346" i="32" s="1"/>
  <c r="S347" i="32" s="1"/>
  <c r="S348" i="32" s="1"/>
  <c r="S349" i="32" s="1"/>
  <c r="S350" i="32" s="1"/>
  <c r="S351" i="32" s="1"/>
  <c r="S352" i="32" s="1"/>
  <c r="S353" i="32" s="1"/>
  <c r="S354" i="32" s="1"/>
  <c r="S355" i="32" s="1"/>
  <c r="S356" i="32" s="1"/>
  <c r="S357" i="32" s="1"/>
  <c r="S358" i="32" s="1"/>
  <c r="S359" i="32" s="1"/>
  <c r="S360" i="32" s="1"/>
  <c r="S361" i="32" s="1"/>
  <c r="R357" i="32"/>
  <c r="R358" i="32" s="1"/>
  <c r="R354" i="32"/>
  <c r="R355" i="32" s="1"/>
  <c r="R351" i="32"/>
  <c r="R352" i="32" s="1"/>
  <c r="R348" i="32"/>
  <c r="R349" i="32" s="1"/>
  <c r="R345" i="32"/>
  <c r="R346" i="32" s="1"/>
  <c r="R343" i="32"/>
  <c r="R340" i="32"/>
  <c r="R341" i="32" s="1"/>
  <c r="R337" i="32"/>
  <c r="R338" i="32" s="1"/>
  <c r="S317" i="32"/>
  <c r="S318" i="32" s="1"/>
  <c r="S319" i="32" s="1"/>
  <c r="S320" i="32" s="1"/>
  <c r="S321" i="32" s="1"/>
  <c r="S322" i="32" s="1"/>
  <c r="S323" i="32" s="1"/>
  <c r="S324" i="32" s="1"/>
  <c r="S325" i="32" s="1"/>
  <c r="S326" i="32" s="1"/>
  <c r="S327" i="32" s="1"/>
  <c r="S328" i="32" s="1"/>
  <c r="S329" i="32" s="1"/>
  <c r="S330" i="32" s="1"/>
  <c r="S331" i="32" s="1"/>
  <c r="S332" i="32" s="1"/>
  <c r="S333" i="32" s="1"/>
  <c r="S334" i="32" s="1"/>
  <c r="S335" i="32" s="1"/>
  <c r="S336" i="32" s="1"/>
  <c r="S337" i="32" s="1"/>
  <c r="S338" i="32" s="1"/>
  <c r="R334" i="32"/>
  <c r="R335" i="32" s="1"/>
  <c r="R331" i="32"/>
  <c r="R332" i="32" s="1"/>
  <c r="R328" i="32"/>
  <c r="R329" i="32"/>
  <c r="R325" i="32"/>
  <c r="R326" i="32" s="1"/>
  <c r="R322" i="32"/>
  <c r="R323" i="32" s="1"/>
  <c r="R320" i="32"/>
  <c r="V317" i="32"/>
  <c r="V318" i="32" s="1"/>
  <c r="V319" i="32" s="1"/>
  <c r="V320" i="32" s="1"/>
  <c r="V321" i="32" s="1"/>
  <c r="V322" i="32" s="1"/>
  <c r="V323" i="32" s="1"/>
  <c r="V324" i="32" s="1"/>
  <c r="V325" i="32" s="1"/>
  <c r="V326" i="32" s="1"/>
  <c r="V327" i="32" s="1"/>
  <c r="V328" i="32" s="1"/>
  <c r="V329" i="32" s="1"/>
  <c r="V330" i="32" s="1"/>
  <c r="V331" i="32" s="1"/>
  <c r="V332" i="32" s="1"/>
  <c r="V333" i="32" s="1"/>
  <c r="V334" i="32" s="1"/>
  <c r="V335" i="32" s="1"/>
  <c r="V336" i="32" s="1"/>
  <c r="V337" i="32" s="1"/>
  <c r="V338" i="32" s="1"/>
  <c r="V339" i="32" s="1"/>
  <c r="V340" i="32" s="1"/>
  <c r="V341" i="32" s="1"/>
  <c r="V342" i="32" s="1"/>
  <c r="V343" i="32" s="1"/>
  <c r="V344" i="32" s="1"/>
  <c r="V345" i="32" s="1"/>
  <c r="V346" i="32" s="1"/>
  <c r="V347" i="32" s="1"/>
  <c r="V348" i="32" s="1"/>
  <c r="V349" i="32" s="1"/>
  <c r="V350" i="32" s="1"/>
  <c r="V351" i="32" s="1"/>
  <c r="V352" i="32" s="1"/>
  <c r="V353" i="32" s="1"/>
  <c r="V354" i="32" s="1"/>
  <c r="V355" i="32" s="1"/>
  <c r="V356" i="32" s="1"/>
  <c r="V357" i="32" s="1"/>
  <c r="V358" i="32" s="1"/>
  <c r="V359" i="32" s="1"/>
  <c r="V360" i="32" s="1"/>
  <c r="V361" i="32" s="1"/>
  <c r="R317" i="32"/>
  <c r="R318" i="32" s="1"/>
  <c r="U293" i="32"/>
  <c r="U294" i="32" s="1"/>
  <c r="U295" i="32" s="1"/>
  <c r="U296" i="32" s="1"/>
  <c r="U297" i="32" s="1"/>
  <c r="U298" i="32" s="1"/>
  <c r="U299" i="32" s="1"/>
  <c r="U300" i="32" s="1"/>
  <c r="U301" i="32" s="1"/>
  <c r="U302" i="32" s="1"/>
  <c r="U303" i="32" s="1"/>
  <c r="U304" i="32" s="1"/>
  <c r="U305" i="32" s="1"/>
  <c r="U306" i="32" s="1"/>
  <c r="U307" i="32" s="1"/>
  <c r="U308" i="32" s="1"/>
  <c r="U309" i="32" s="1"/>
  <c r="U310" i="32" s="1"/>
  <c r="U311" i="32" s="1"/>
  <c r="U312" i="32" s="1"/>
  <c r="U313" i="32" s="1"/>
  <c r="U314" i="32" s="1"/>
  <c r="U315" i="32" s="1"/>
  <c r="U316" i="32" s="1"/>
  <c r="U317" i="32" s="1"/>
  <c r="U318" i="32" s="1"/>
  <c r="U319" i="32" s="1"/>
  <c r="U320" i="32" s="1"/>
  <c r="U321" i="32" s="1"/>
  <c r="U322" i="32" s="1"/>
  <c r="U323" i="32" s="1"/>
  <c r="U324" i="32" s="1"/>
  <c r="U325" i="32" s="1"/>
  <c r="U326" i="32" s="1"/>
  <c r="U327" i="32" s="1"/>
  <c r="U328" i="32" s="1"/>
  <c r="U329" i="32" s="1"/>
  <c r="U330" i="32" s="1"/>
  <c r="U331" i="32" s="1"/>
  <c r="U332" i="32" s="1"/>
  <c r="U333" i="32" s="1"/>
  <c r="U334" i="32" s="1"/>
  <c r="U335" i="32" s="1"/>
  <c r="U336" i="32" s="1"/>
  <c r="U337" i="32" s="1"/>
  <c r="U338" i="32" s="1"/>
  <c r="U339" i="32" s="1"/>
  <c r="U340" i="32" s="1"/>
  <c r="U341" i="32" s="1"/>
  <c r="U342" i="32" s="1"/>
  <c r="U343" i="32" s="1"/>
  <c r="U344" i="32" s="1"/>
  <c r="U345" i="32" s="1"/>
  <c r="U346" i="32" s="1"/>
  <c r="U347" i="32" s="1"/>
  <c r="U348" i="32" s="1"/>
  <c r="U349" i="32" s="1"/>
  <c r="U350" i="32" s="1"/>
  <c r="U351" i="32" s="1"/>
  <c r="U352" i="32" s="1"/>
  <c r="U353" i="32" s="1"/>
  <c r="U354" i="32" s="1"/>
  <c r="U355" i="32" s="1"/>
  <c r="U356" i="32" s="1"/>
  <c r="U357" i="32" s="1"/>
  <c r="U358" i="32" s="1"/>
  <c r="U359" i="32" s="1"/>
  <c r="U360" i="32" s="1"/>
  <c r="U361" i="32" s="1"/>
  <c r="V293" i="32"/>
  <c r="V294" i="32" s="1"/>
  <c r="V295" i="32" s="1"/>
  <c r="V296" i="32" s="1"/>
  <c r="V297" i="32" s="1"/>
  <c r="V298" i="32" s="1"/>
  <c r="V299" i="32" s="1"/>
  <c r="V300" i="32" s="1"/>
  <c r="V301" i="32" s="1"/>
  <c r="V302" i="32" s="1"/>
  <c r="V303" i="32" s="1"/>
  <c r="V304" i="32" s="1"/>
  <c r="V305" i="32" s="1"/>
  <c r="V306" i="32" s="1"/>
  <c r="V307" i="32" s="1"/>
  <c r="V308" i="32" s="1"/>
  <c r="V309" i="32" s="1"/>
  <c r="V310" i="32" s="1"/>
  <c r="V311" i="32" s="1"/>
  <c r="V312" i="32" s="1"/>
  <c r="V313" i="32" s="1"/>
  <c r="V314" i="32" s="1"/>
  <c r="V315" i="32" s="1"/>
  <c r="S309" i="32"/>
  <c r="S310" i="32" s="1"/>
  <c r="S311" i="32" s="1"/>
  <c r="S312" i="32" s="1"/>
  <c r="S313" i="32" s="1"/>
  <c r="S314" i="32" s="1"/>
  <c r="S315" i="32" s="1"/>
  <c r="T293" i="32"/>
  <c r="T294" i="32" s="1"/>
  <c r="T295" i="32" s="1"/>
  <c r="T296" i="32" s="1"/>
  <c r="T297" i="32" s="1"/>
  <c r="T298" i="32" s="1"/>
  <c r="T299" i="32" s="1"/>
  <c r="T300" i="32" s="1"/>
  <c r="T301" i="32" s="1"/>
  <c r="T302" i="32" s="1"/>
  <c r="T303" i="32" s="1"/>
  <c r="T304" i="32" s="1"/>
  <c r="T305" i="32" s="1"/>
  <c r="T306" i="32" s="1"/>
  <c r="T307" i="32" s="1"/>
  <c r="T308" i="32" s="1"/>
  <c r="T309" i="32" s="1"/>
  <c r="T310" i="32" s="1"/>
  <c r="T311" i="32" s="1"/>
  <c r="T312" i="32" s="1"/>
  <c r="T313" i="32" s="1"/>
  <c r="T314" i="32" s="1"/>
  <c r="T315" i="32" s="1"/>
  <c r="S301" i="32"/>
  <c r="S302" i="32" s="1"/>
  <c r="S303" i="32" s="1"/>
  <c r="S304" i="32" s="1"/>
  <c r="S305" i="32" s="1"/>
  <c r="S306" i="32" s="1"/>
  <c r="S307" i="32" s="1"/>
  <c r="S293" i="32"/>
  <c r="S294" i="32" s="1"/>
  <c r="S295" i="32" s="1"/>
  <c r="S296" i="32" s="1"/>
  <c r="S297" i="32" s="1"/>
  <c r="S298" i="32" s="1"/>
  <c r="S299" i="32" s="1"/>
  <c r="A293" i="32"/>
  <c r="A294" i="32" s="1"/>
  <c r="A295" i="32" s="1"/>
  <c r="A296" i="32" s="1"/>
  <c r="A297" i="32" s="1"/>
  <c r="A298" i="32" s="1"/>
  <c r="A299" i="32" s="1"/>
  <c r="A300" i="32" s="1"/>
  <c r="A301" i="32" s="1"/>
  <c r="A302" i="32" s="1"/>
  <c r="A303" i="32" s="1"/>
  <c r="A304" i="32" s="1"/>
  <c r="A305" i="32" s="1"/>
  <c r="A306" i="32" s="1"/>
  <c r="A307" i="32" s="1"/>
  <c r="A308" i="32" s="1"/>
  <c r="A309" i="32" s="1"/>
  <c r="A310" i="32" s="1"/>
  <c r="A311" i="32" s="1"/>
  <c r="A312" i="32" s="1"/>
  <c r="A313" i="32" s="1"/>
  <c r="A314" i="32" s="1"/>
  <c r="A315" i="32" s="1"/>
  <c r="A316" i="32" s="1"/>
  <c r="A317" i="32" s="1"/>
  <c r="A318" i="32" s="1"/>
  <c r="A319" i="32" s="1"/>
  <c r="A320" i="32" s="1"/>
  <c r="A321" i="32" s="1"/>
  <c r="A322" i="32" s="1"/>
  <c r="A323" i="32" s="1"/>
  <c r="A324" i="32" s="1"/>
  <c r="A325" i="32" s="1"/>
  <c r="A326" i="32" s="1"/>
  <c r="A327" i="32" s="1"/>
  <c r="A328" i="32" s="1"/>
  <c r="A329" i="32" s="1"/>
  <c r="A330" i="32" s="1"/>
  <c r="A331" i="32" s="1"/>
  <c r="A332" i="32" s="1"/>
  <c r="A333" i="32" s="1"/>
  <c r="A334" i="32" s="1"/>
  <c r="A335" i="32" s="1"/>
  <c r="A336" i="32" s="1"/>
  <c r="A337" i="32" s="1"/>
  <c r="A338" i="32" s="1"/>
  <c r="A339" i="32" s="1"/>
  <c r="A340" i="32" s="1"/>
  <c r="A341" i="32" s="1"/>
  <c r="A342" i="32" s="1"/>
  <c r="A343" i="32" s="1"/>
  <c r="A344" i="32" s="1"/>
  <c r="A345" i="32" s="1"/>
  <c r="A346" i="32" s="1"/>
  <c r="A347" i="32" s="1"/>
  <c r="A348" i="32" s="1"/>
  <c r="A349" i="32" s="1"/>
  <c r="A350" i="32" s="1"/>
  <c r="A351" i="32" s="1"/>
  <c r="A352" i="32" s="1"/>
  <c r="A353" i="32" s="1"/>
  <c r="A354" i="32" s="1"/>
  <c r="A355" i="32" s="1"/>
  <c r="A356" i="32" s="1"/>
  <c r="A357" i="32" s="1"/>
  <c r="A358" i="32" s="1"/>
  <c r="A359" i="32" s="1"/>
  <c r="A360" i="32" s="1"/>
  <c r="A361" i="32" s="1"/>
  <c r="B293" i="32"/>
  <c r="B294" i="32" s="1"/>
  <c r="B295" i="32" s="1"/>
  <c r="B296" i="32" s="1"/>
  <c r="B297" i="32" s="1"/>
  <c r="B298" i="32" s="1"/>
  <c r="B299" i="32" s="1"/>
  <c r="B300" i="32" s="1"/>
  <c r="B301" i="32" s="1"/>
  <c r="B302" i="32" s="1"/>
  <c r="B303" i="32" s="1"/>
  <c r="B304" i="32" s="1"/>
  <c r="B305" i="32" s="1"/>
  <c r="B306" i="32" s="1"/>
  <c r="B307" i="32" s="1"/>
  <c r="B308" i="32" s="1"/>
  <c r="B309" i="32" s="1"/>
  <c r="B310" i="32" s="1"/>
  <c r="B311" i="32" s="1"/>
  <c r="B312" i="32" s="1"/>
  <c r="B313" i="32" s="1"/>
  <c r="B314" i="32" s="1"/>
  <c r="B315" i="32" s="1"/>
  <c r="B316" i="32" s="1"/>
  <c r="B317" i="32" s="1"/>
  <c r="B318" i="32" s="1"/>
  <c r="B319" i="32" s="1"/>
  <c r="B320" i="32" s="1"/>
  <c r="B321" i="32" s="1"/>
  <c r="B322" i="32" s="1"/>
  <c r="B323" i="32" s="1"/>
  <c r="B324" i="32" s="1"/>
  <c r="B325" i="32" s="1"/>
  <c r="B326" i="32" s="1"/>
  <c r="B327" i="32" s="1"/>
  <c r="B328" i="32" s="1"/>
  <c r="B329" i="32" s="1"/>
  <c r="B330" i="32" s="1"/>
  <c r="B331" i="32" s="1"/>
  <c r="B332" i="32" s="1"/>
  <c r="B333" i="32" s="1"/>
  <c r="B334" i="32" s="1"/>
  <c r="B335" i="32" s="1"/>
  <c r="B336" i="32" s="1"/>
  <c r="B337" i="32" s="1"/>
  <c r="B338" i="32" s="1"/>
  <c r="B339" i="32" s="1"/>
  <c r="B340" i="32" s="1"/>
  <c r="B341" i="32" s="1"/>
  <c r="B342" i="32" s="1"/>
  <c r="B343" i="32" s="1"/>
  <c r="B344" i="32" s="1"/>
  <c r="B345" i="32" s="1"/>
  <c r="B346" i="32" s="1"/>
  <c r="B347" i="32" s="1"/>
  <c r="B348" i="32" s="1"/>
  <c r="B349" i="32" s="1"/>
  <c r="B350" i="32" s="1"/>
  <c r="B351" i="32" s="1"/>
  <c r="B352" i="32" s="1"/>
  <c r="B353" i="32" s="1"/>
  <c r="B354" i="32" s="1"/>
  <c r="B355" i="32" s="1"/>
  <c r="B356" i="32" s="1"/>
  <c r="B357" i="32" s="1"/>
  <c r="B358" i="32" s="1"/>
  <c r="B359" i="32" s="1"/>
  <c r="B360" i="32" s="1"/>
  <c r="B361" i="32" s="1"/>
  <c r="C293" i="32"/>
  <c r="C294" i="32" s="1"/>
  <c r="C295" i="32" s="1"/>
  <c r="C296" i="32" s="1"/>
  <c r="C297" i="32" s="1"/>
  <c r="C298" i="32" s="1"/>
  <c r="C299" i="32" s="1"/>
  <c r="C300" i="32" s="1"/>
  <c r="C301" i="32" s="1"/>
  <c r="C302" i="32" s="1"/>
  <c r="C303" i="32" s="1"/>
  <c r="C304" i="32" s="1"/>
  <c r="C305" i="32" s="1"/>
  <c r="C306" i="32" s="1"/>
  <c r="C307" i="32" s="1"/>
  <c r="C308" i="32" s="1"/>
  <c r="C309" i="32" s="1"/>
  <c r="C310" i="32" s="1"/>
  <c r="C311" i="32" s="1"/>
  <c r="C312" i="32" s="1"/>
  <c r="C313" i="32" s="1"/>
  <c r="C314" i="32" s="1"/>
  <c r="C315" i="32" s="1"/>
  <c r="C316" i="32" s="1"/>
  <c r="C317" i="32" s="1"/>
  <c r="C318" i="32" s="1"/>
  <c r="C319" i="32" s="1"/>
  <c r="C320" i="32" s="1"/>
  <c r="C321" i="32" s="1"/>
  <c r="C322" i="32" s="1"/>
  <c r="C323" i="32" s="1"/>
  <c r="C324" i="32" s="1"/>
  <c r="C325" i="32" s="1"/>
  <c r="C326" i="32" s="1"/>
  <c r="C327" i="32" s="1"/>
  <c r="C328" i="32" s="1"/>
  <c r="C329" i="32" s="1"/>
  <c r="C330" i="32" s="1"/>
  <c r="C331" i="32" s="1"/>
  <c r="C332" i="32" s="1"/>
  <c r="C333" i="32" s="1"/>
  <c r="C334" i="32" s="1"/>
  <c r="C335" i="32" s="1"/>
  <c r="C336" i="32" s="1"/>
  <c r="C337" i="32" s="1"/>
  <c r="C338" i="32" s="1"/>
  <c r="C339" i="32" s="1"/>
  <c r="C340" i="32" s="1"/>
  <c r="C341" i="32" s="1"/>
  <c r="C342" i="32" s="1"/>
  <c r="C343" i="32" s="1"/>
  <c r="C344" i="32" s="1"/>
  <c r="C345" i="32" s="1"/>
  <c r="C346" i="32" s="1"/>
  <c r="C347" i="32" s="1"/>
  <c r="C348" i="32" s="1"/>
  <c r="C349" i="32" s="1"/>
  <c r="C350" i="32" s="1"/>
  <c r="C351" i="32" s="1"/>
  <c r="C352" i="32" s="1"/>
  <c r="C353" i="32" s="1"/>
  <c r="C354" i="32" s="1"/>
  <c r="C355" i="32" s="1"/>
  <c r="C356" i="32" s="1"/>
  <c r="C357" i="32" s="1"/>
  <c r="C358" i="32" s="1"/>
  <c r="C359" i="32" s="1"/>
  <c r="C360" i="32" s="1"/>
  <c r="C361" i="32" s="1"/>
  <c r="D293" i="32"/>
  <c r="D294" i="32" s="1"/>
  <c r="D295" i="32" s="1"/>
  <c r="D296" i="32" s="1"/>
  <c r="D297" i="32" s="1"/>
  <c r="D298" i="32" s="1"/>
  <c r="D299" i="32" s="1"/>
  <c r="D300" i="32" s="1"/>
  <c r="D301" i="32" s="1"/>
  <c r="D302" i="32" s="1"/>
  <c r="D303" i="32" s="1"/>
  <c r="D304" i="32" s="1"/>
  <c r="D305" i="32" s="1"/>
  <c r="D306" i="32" s="1"/>
  <c r="D307" i="32" s="1"/>
  <c r="D308" i="32" s="1"/>
  <c r="D309" i="32" s="1"/>
  <c r="D310" i="32" s="1"/>
  <c r="D311" i="32" s="1"/>
  <c r="D312" i="32" s="1"/>
  <c r="D313" i="32" s="1"/>
  <c r="D314" i="32" s="1"/>
  <c r="D315" i="32" s="1"/>
  <c r="D316" i="32" s="1"/>
  <c r="D317" i="32" s="1"/>
  <c r="D318" i="32" s="1"/>
  <c r="D319" i="32" s="1"/>
  <c r="D320" i="32" s="1"/>
  <c r="D321" i="32" s="1"/>
  <c r="D322" i="32" s="1"/>
  <c r="D323" i="32" s="1"/>
  <c r="D324" i="32" s="1"/>
  <c r="D325" i="32" s="1"/>
  <c r="D326" i="32" s="1"/>
  <c r="D327" i="32" s="1"/>
  <c r="D328" i="32" s="1"/>
  <c r="D329" i="32" s="1"/>
  <c r="D330" i="32" s="1"/>
  <c r="D331" i="32" s="1"/>
  <c r="D332" i="32" s="1"/>
  <c r="D333" i="32" s="1"/>
  <c r="D334" i="32" s="1"/>
  <c r="D335" i="32" s="1"/>
  <c r="D336" i="32" s="1"/>
  <c r="D337" i="32" s="1"/>
  <c r="D338" i="32" s="1"/>
  <c r="D339" i="32" s="1"/>
  <c r="D340" i="32" s="1"/>
  <c r="D341" i="32" s="1"/>
  <c r="D342" i="32" s="1"/>
  <c r="D343" i="32" s="1"/>
  <c r="D344" i="32" s="1"/>
  <c r="D345" i="32" s="1"/>
  <c r="D346" i="32" s="1"/>
  <c r="D347" i="32" s="1"/>
  <c r="D348" i="32" s="1"/>
  <c r="D349" i="32" s="1"/>
  <c r="D350" i="32" s="1"/>
  <c r="D351" i="32" s="1"/>
  <c r="D352" i="32" s="1"/>
  <c r="D353" i="32" s="1"/>
  <c r="D354" i="32" s="1"/>
  <c r="D355" i="32" s="1"/>
  <c r="D356" i="32" s="1"/>
  <c r="D357" i="32" s="1"/>
  <c r="D358" i="32" s="1"/>
  <c r="D359" i="32" s="1"/>
  <c r="D360" i="32" s="1"/>
  <c r="D361" i="32" s="1"/>
  <c r="E293" i="32"/>
  <c r="E294" i="32" s="1"/>
  <c r="E295" i="32" s="1"/>
  <c r="E296" i="32" s="1"/>
  <c r="E297" i="32" s="1"/>
  <c r="E298" i="32" s="1"/>
  <c r="E299" i="32" s="1"/>
  <c r="E300" i="32" s="1"/>
  <c r="E301" i="32" s="1"/>
  <c r="E302" i="32" s="1"/>
  <c r="E303" i="32" s="1"/>
  <c r="E304" i="32" s="1"/>
  <c r="E305" i="32" s="1"/>
  <c r="E306" i="32" s="1"/>
  <c r="E307" i="32" s="1"/>
  <c r="E308" i="32" s="1"/>
  <c r="E309" i="32" s="1"/>
  <c r="E310" i="32" s="1"/>
  <c r="E311" i="32" s="1"/>
  <c r="E312" i="32" s="1"/>
  <c r="E313" i="32" s="1"/>
  <c r="E314" i="32" s="1"/>
  <c r="E315" i="32" s="1"/>
  <c r="E316" i="32" s="1"/>
  <c r="E317" i="32" s="1"/>
  <c r="E318" i="32" s="1"/>
  <c r="E319" i="32" s="1"/>
  <c r="E320" i="32" s="1"/>
  <c r="E321" i="32" s="1"/>
  <c r="E322" i="32" s="1"/>
  <c r="E323" i="32" s="1"/>
  <c r="E324" i="32" s="1"/>
  <c r="E325" i="32" s="1"/>
  <c r="E326" i="32" s="1"/>
  <c r="E327" i="32" s="1"/>
  <c r="E328" i="32" s="1"/>
  <c r="E329" i="32" s="1"/>
  <c r="E330" i="32" s="1"/>
  <c r="E331" i="32" s="1"/>
  <c r="E332" i="32" s="1"/>
  <c r="E333" i="32" s="1"/>
  <c r="E334" i="32" s="1"/>
  <c r="E335" i="32" s="1"/>
  <c r="E336" i="32" s="1"/>
  <c r="E337" i="32" s="1"/>
  <c r="E338" i="32" s="1"/>
  <c r="E339" i="32" s="1"/>
  <c r="E340" i="32" s="1"/>
  <c r="E341" i="32" s="1"/>
  <c r="E342" i="32" s="1"/>
  <c r="E343" i="32" s="1"/>
  <c r="E344" i="32" s="1"/>
  <c r="E345" i="32" s="1"/>
  <c r="E346" i="32" s="1"/>
  <c r="E347" i="32" s="1"/>
  <c r="E348" i="32" s="1"/>
  <c r="E349" i="32" s="1"/>
  <c r="E350" i="32" s="1"/>
  <c r="E351" i="32" s="1"/>
  <c r="E352" i="32" s="1"/>
  <c r="E353" i="32" s="1"/>
  <c r="E354" i="32" s="1"/>
  <c r="E355" i="32" s="1"/>
  <c r="E356" i="32" s="1"/>
  <c r="E357" i="32" s="1"/>
  <c r="E358" i="32" s="1"/>
  <c r="E359" i="32" s="1"/>
  <c r="E360" i="32" s="1"/>
  <c r="E361" i="32" s="1"/>
  <c r="F293" i="32"/>
  <c r="F294" i="32" s="1"/>
  <c r="F295" i="32" s="1"/>
  <c r="F296" i="32" s="1"/>
  <c r="F297" i="32" s="1"/>
  <c r="F298" i="32" s="1"/>
  <c r="F299" i="32" s="1"/>
  <c r="F300" i="32" s="1"/>
  <c r="F301" i="32" s="1"/>
  <c r="F302" i="32" s="1"/>
  <c r="F303" i="32" s="1"/>
  <c r="F304" i="32" s="1"/>
  <c r="F305" i="32" s="1"/>
  <c r="F306" i="32" s="1"/>
  <c r="F307" i="32" s="1"/>
  <c r="F308" i="32" s="1"/>
  <c r="F309" i="32" s="1"/>
  <c r="F310" i="32" s="1"/>
  <c r="F311" i="32" s="1"/>
  <c r="F312" i="32" s="1"/>
  <c r="F313" i="32" s="1"/>
  <c r="F314" i="32" s="1"/>
  <c r="F315" i="32" s="1"/>
  <c r="F316" i="32" s="1"/>
  <c r="F317" i="32" s="1"/>
  <c r="F318" i="32" s="1"/>
  <c r="F319" i="32" s="1"/>
  <c r="F320" i="32" s="1"/>
  <c r="F321" i="32" s="1"/>
  <c r="F322" i="32" s="1"/>
  <c r="F323" i="32" s="1"/>
  <c r="F324" i="32" s="1"/>
  <c r="F325" i="32" s="1"/>
  <c r="F326" i="32" s="1"/>
  <c r="F327" i="32" s="1"/>
  <c r="F328" i="32" s="1"/>
  <c r="F329" i="32" s="1"/>
  <c r="F330" i="32" s="1"/>
  <c r="F331" i="32" s="1"/>
  <c r="F332" i="32" s="1"/>
  <c r="F333" i="32" s="1"/>
  <c r="F334" i="32" s="1"/>
  <c r="F335" i="32" s="1"/>
  <c r="F336" i="32" s="1"/>
  <c r="F337" i="32" s="1"/>
  <c r="F338" i="32" s="1"/>
  <c r="F339" i="32" s="1"/>
  <c r="F340" i="32" s="1"/>
  <c r="F341" i="32" s="1"/>
  <c r="F342" i="32" s="1"/>
  <c r="F343" i="32" s="1"/>
  <c r="F344" i="32" s="1"/>
  <c r="F345" i="32" s="1"/>
  <c r="F346" i="32" s="1"/>
  <c r="F347" i="32" s="1"/>
  <c r="F348" i="32" s="1"/>
  <c r="F349" i="32" s="1"/>
  <c r="F350" i="32" s="1"/>
  <c r="F351" i="32" s="1"/>
  <c r="F352" i="32" s="1"/>
  <c r="F353" i="32" s="1"/>
  <c r="F354" i="32" s="1"/>
  <c r="F355" i="32" s="1"/>
  <c r="F356" i="32" s="1"/>
  <c r="F357" i="32" s="1"/>
  <c r="F358" i="32" s="1"/>
  <c r="F359" i="32" s="1"/>
  <c r="F360" i="32" s="1"/>
  <c r="F361" i="32" s="1"/>
  <c r="G293" i="32"/>
  <c r="G294" i="32" s="1"/>
  <c r="G295" i="32" s="1"/>
  <c r="G296" i="32" s="1"/>
  <c r="G297" i="32" s="1"/>
  <c r="G298" i="32" s="1"/>
  <c r="G299" i="32" s="1"/>
  <c r="G300" i="32" s="1"/>
  <c r="G301" i="32" s="1"/>
  <c r="G302" i="32" s="1"/>
  <c r="G303" i="32" s="1"/>
  <c r="G304" i="32" s="1"/>
  <c r="G305" i="32" s="1"/>
  <c r="G306" i="32" s="1"/>
  <c r="G307" i="32" s="1"/>
  <c r="G308" i="32" s="1"/>
  <c r="G309" i="32" s="1"/>
  <c r="G310" i="32" s="1"/>
  <c r="G311" i="32" s="1"/>
  <c r="G312" i="32" s="1"/>
  <c r="G313" i="32" s="1"/>
  <c r="G314" i="32" s="1"/>
  <c r="G315" i="32" s="1"/>
  <c r="G316" i="32" s="1"/>
  <c r="G317" i="32" s="1"/>
  <c r="G318" i="32" s="1"/>
  <c r="G319" i="32" s="1"/>
  <c r="G320" i="32" s="1"/>
  <c r="G321" i="32" s="1"/>
  <c r="G322" i="32" s="1"/>
  <c r="G323" i="32" s="1"/>
  <c r="G324" i="32" s="1"/>
  <c r="G325" i="32" s="1"/>
  <c r="G326" i="32" s="1"/>
  <c r="G327" i="32" s="1"/>
  <c r="G328" i="32" s="1"/>
  <c r="G329" i="32" s="1"/>
  <c r="G330" i="32" s="1"/>
  <c r="G331" i="32" s="1"/>
  <c r="G332" i="32" s="1"/>
  <c r="G333" i="32" s="1"/>
  <c r="G334" i="32" s="1"/>
  <c r="G335" i="32" s="1"/>
  <c r="G336" i="32" s="1"/>
  <c r="G337" i="32" s="1"/>
  <c r="G338" i="32" s="1"/>
  <c r="G339" i="32" s="1"/>
  <c r="G340" i="32" s="1"/>
  <c r="G341" i="32" s="1"/>
  <c r="G342" i="32" s="1"/>
  <c r="G343" i="32" s="1"/>
  <c r="G344" i="32" s="1"/>
  <c r="G345" i="32" s="1"/>
  <c r="G346" i="32" s="1"/>
  <c r="G347" i="32" s="1"/>
  <c r="G348" i="32" s="1"/>
  <c r="G349" i="32" s="1"/>
  <c r="G350" i="32" s="1"/>
  <c r="G351" i="32" s="1"/>
  <c r="G352" i="32" s="1"/>
  <c r="G353" i="32" s="1"/>
  <c r="G354" i="32" s="1"/>
  <c r="G355" i="32" s="1"/>
  <c r="G356" i="32" s="1"/>
  <c r="G357" i="32" s="1"/>
  <c r="G358" i="32" s="1"/>
  <c r="G359" i="32" s="1"/>
  <c r="G360" i="32" s="1"/>
  <c r="G361" i="32" s="1"/>
  <c r="H293" i="32"/>
  <c r="H294" i="32" s="1"/>
  <c r="H295" i="32" s="1"/>
  <c r="H296" i="32" s="1"/>
  <c r="H297" i="32" s="1"/>
  <c r="H298" i="32" s="1"/>
  <c r="H299" i="32" s="1"/>
  <c r="H300" i="32" s="1"/>
  <c r="H301" i="32" s="1"/>
  <c r="H302" i="32" s="1"/>
  <c r="H303" i="32" s="1"/>
  <c r="H304" i="32" s="1"/>
  <c r="H305" i="32" s="1"/>
  <c r="H306" i="32" s="1"/>
  <c r="H307" i="32" s="1"/>
  <c r="H308" i="32" s="1"/>
  <c r="H309" i="32" s="1"/>
  <c r="H310" i="32" s="1"/>
  <c r="H311" i="32" s="1"/>
  <c r="H312" i="32" s="1"/>
  <c r="H313" i="32" s="1"/>
  <c r="H314" i="32" s="1"/>
  <c r="H315" i="32" s="1"/>
  <c r="H316" i="32" s="1"/>
  <c r="H317" i="32" s="1"/>
  <c r="H318" i="32" s="1"/>
  <c r="H319" i="32" s="1"/>
  <c r="H320" i="32" s="1"/>
  <c r="H321" i="32" s="1"/>
  <c r="H322" i="32" s="1"/>
  <c r="H323" i="32" s="1"/>
  <c r="H324" i="32" s="1"/>
  <c r="H325" i="32" s="1"/>
  <c r="H326" i="32" s="1"/>
  <c r="H327" i="32" s="1"/>
  <c r="H328" i="32" s="1"/>
  <c r="H329" i="32" s="1"/>
  <c r="H330" i="32" s="1"/>
  <c r="H331" i="32" s="1"/>
  <c r="H332" i="32" s="1"/>
  <c r="H333" i="32" s="1"/>
  <c r="H334" i="32" s="1"/>
  <c r="H335" i="32" s="1"/>
  <c r="H336" i="32" s="1"/>
  <c r="H337" i="32" s="1"/>
  <c r="H338" i="32" s="1"/>
  <c r="H339" i="32" s="1"/>
  <c r="H340" i="32" s="1"/>
  <c r="H341" i="32" s="1"/>
  <c r="H342" i="32" s="1"/>
  <c r="H343" i="32" s="1"/>
  <c r="H344" i="32" s="1"/>
  <c r="H345" i="32" s="1"/>
  <c r="H346" i="32" s="1"/>
  <c r="H347" i="32" s="1"/>
  <c r="H348" i="32" s="1"/>
  <c r="H349" i="32" s="1"/>
  <c r="H350" i="32" s="1"/>
  <c r="H351" i="32" s="1"/>
  <c r="H352" i="32" s="1"/>
  <c r="H353" i="32" s="1"/>
  <c r="H354" i="32" s="1"/>
  <c r="H355" i="32" s="1"/>
  <c r="H356" i="32" s="1"/>
  <c r="H357" i="32" s="1"/>
  <c r="H358" i="32" s="1"/>
  <c r="H359" i="32" s="1"/>
  <c r="H360" i="32" s="1"/>
  <c r="H361" i="32" s="1"/>
  <c r="I293" i="32"/>
  <c r="I294" i="32" s="1"/>
  <c r="I295" i="32" s="1"/>
  <c r="I296" i="32" s="1"/>
  <c r="I297" i="32" s="1"/>
  <c r="I298" i="32" s="1"/>
  <c r="I299" i="32" s="1"/>
  <c r="I300" i="32" s="1"/>
  <c r="I301" i="32" s="1"/>
  <c r="I302" i="32" s="1"/>
  <c r="I303" i="32" s="1"/>
  <c r="I304" i="32" s="1"/>
  <c r="I305" i="32" s="1"/>
  <c r="I306" i="32" s="1"/>
  <c r="I307" i="32" s="1"/>
  <c r="I308" i="32" s="1"/>
  <c r="I309" i="32" s="1"/>
  <c r="I310" i="32" s="1"/>
  <c r="I311" i="32" s="1"/>
  <c r="I312" i="32" s="1"/>
  <c r="I313" i="32" s="1"/>
  <c r="I314" i="32" s="1"/>
  <c r="I315" i="32" s="1"/>
  <c r="I316" i="32" s="1"/>
  <c r="I317" i="32" s="1"/>
  <c r="I318" i="32" s="1"/>
  <c r="I319" i="32" s="1"/>
  <c r="I320" i="32" s="1"/>
  <c r="I321" i="32" s="1"/>
  <c r="I322" i="32" s="1"/>
  <c r="I323" i="32" s="1"/>
  <c r="I324" i="32" s="1"/>
  <c r="I325" i="32" s="1"/>
  <c r="I326" i="32" s="1"/>
  <c r="I327" i="32" s="1"/>
  <c r="I328" i="32" s="1"/>
  <c r="I329" i="32" s="1"/>
  <c r="I330" i="32" s="1"/>
  <c r="I331" i="32" s="1"/>
  <c r="I332" i="32" s="1"/>
  <c r="I333" i="32" s="1"/>
  <c r="I334" i="32" s="1"/>
  <c r="I335" i="32" s="1"/>
  <c r="I336" i="32" s="1"/>
  <c r="I337" i="32" s="1"/>
  <c r="I338" i="32" s="1"/>
  <c r="I339" i="32" s="1"/>
  <c r="I340" i="32" s="1"/>
  <c r="I341" i="32" s="1"/>
  <c r="I342" i="32" s="1"/>
  <c r="I343" i="32" s="1"/>
  <c r="I344" i="32" s="1"/>
  <c r="I345" i="32" s="1"/>
  <c r="I346" i="32" s="1"/>
  <c r="I347" i="32" s="1"/>
  <c r="I348" i="32" s="1"/>
  <c r="I349" i="32" s="1"/>
  <c r="I350" i="32" s="1"/>
  <c r="I351" i="32" s="1"/>
  <c r="I352" i="32" s="1"/>
  <c r="I353" i="32" s="1"/>
  <c r="I354" i="32" s="1"/>
  <c r="I355" i="32" s="1"/>
  <c r="I356" i="32" s="1"/>
  <c r="I357" i="32" s="1"/>
  <c r="I358" i="32" s="1"/>
  <c r="I359" i="32" s="1"/>
  <c r="I360" i="32" s="1"/>
  <c r="I361" i="32" s="1"/>
  <c r="J293" i="32"/>
  <c r="J294" i="32" s="1"/>
  <c r="J295" i="32" s="1"/>
  <c r="J296" i="32" s="1"/>
  <c r="J297" i="32" s="1"/>
  <c r="J298" i="32" s="1"/>
  <c r="J299" i="32" s="1"/>
  <c r="J300" i="32" s="1"/>
  <c r="J301" i="32" s="1"/>
  <c r="J302" i="32" s="1"/>
  <c r="J303" i="32" s="1"/>
  <c r="J304" i="32" s="1"/>
  <c r="K293" i="32"/>
  <c r="K294" i="32" s="1"/>
  <c r="K295" i="32" s="1"/>
  <c r="K296" i="32" s="1"/>
  <c r="K297" i="32" s="1"/>
  <c r="K298" i="32" s="1"/>
  <c r="K299" i="32" s="1"/>
  <c r="K300" i="32" s="1"/>
  <c r="K301" i="32" s="1"/>
  <c r="K302" i="32" s="1"/>
  <c r="K303" i="32" s="1"/>
  <c r="K304" i="32" s="1"/>
  <c r="K305" i="32" s="1"/>
  <c r="K306" i="32" s="1"/>
  <c r="K307" i="32" s="1"/>
  <c r="K308" i="32" s="1"/>
  <c r="K309" i="32" s="1"/>
  <c r="K310" i="32" s="1"/>
  <c r="K311" i="32" s="1"/>
  <c r="K312" i="32" s="1"/>
  <c r="K313" i="32" s="1"/>
  <c r="K314" i="32" s="1"/>
  <c r="K315" i="32" s="1"/>
  <c r="K316" i="32" s="1"/>
  <c r="K317" i="32" s="1"/>
  <c r="K318" i="32" s="1"/>
  <c r="K319" i="32" s="1"/>
  <c r="K320" i="32" s="1"/>
  <c r="K321" i="32" s="1"/>
  <c r="K322" i="32" s="1"/>
  <c r="K323" i="32" s="1"/>
  <c r="K324" i="32" s="1"/>
  <c r="K325" i="32" s="1"/>
  <c r="K326" i="32" s="1"/>
  <c r="K327" i="32" s="1"/>
  <c r="K328" i="32" s="1"/>
  <c r="K329" i="32" s="1"/>
  <c r="K330" i="32" s="1"/>
  <c r="K331" i="32" s="1"/>
  <c r="K332" i="32" s="1"/>
  <c r="K333" i="32" s="1"/>
  <c r="K334" i="32" s="1"/>
  <c r="K335" i="32" s="1"/>
  <c r="K336" i="32" s="1"/>
  <c r="K337" i="32" s="1"/>
  <c r="K338" i="32" s="1"/>
  <c r="K339" i="32" s="1"/>
  <c r="K340" i="32" s="1"/>
  <c r="K341" i="32" s="1"/>
  <c r="K342" i="32" s="1"/>
  <c r="K343" i="32" s="1"/>
  <c r="K344" i="32" s="1"/>
  <c r="K345" i="32" s="1"/>
  <c r="K346" i="32" s="1"/>
  <c r="K347" i="32" s="1"/>
  <c r="K348" i="32" s="1"/>
  <c r="K349" i="32" s="1"/>
  <c r="K350" i="32" s="1"/>
  <c r="K351" i="32" s="1"/>
  <c r="K352" i="32" s="1"/>
  <c r="K353" i="32" s="1"/>
  <c r="K354" i="32" s="1"/>
  <c r="K355" i="32" s="1"/>
  <c r="K356" i="32" s="1"/>
  <c r="K357" i="32" s="1"/>
  <c r="K358" i="32" s="1"/>
  <c r="K359" i="32" s="1"/>
  <c r="K360" i="32" s="1"/>
  <c r="K361" i="32" s="1"/>
  <c r="L293" i="32"/>
  <c r="L294" i="32" s="1"/>
  <c r="L295" i="32" s="1"/>
  <c r="L296" i="32" s="1"/>
  <c r="L297" i="32" s="1"/>
  <c r="L298" i="32" s="1"/>
  <c r="L299" i="32" s="1"/>
  <c r="L300" i="32" s="1"/>
  <c r="L301" i="32" s="1"/>
  <c r="L302" i="32" s="1"/>
  <c r="L303" i="32" s="1"/>
  <c r="L304" i="32" s="1"/>
  <c r="L305" i="32" s="1"/>
  <c r="L306" i="32" s="1"/>
  <c r="L307" i="32" s="1"/>
  <c r="L308" i="32" s="1"/>
  <c r="L309" i="32" s="1"/>
  <c r="L310" i="32" s="1"/>
  <c r="L311" i="32" s="1"/>
  <c r="L312" i="32" s="1"/>
  <c r="L313" i="32" s="1"/>
  <c r="L314" i="32" s="1"/>
  <c r="L315" i="32" s="1"/>
  <c r="L316" i="32" s="1"/>
  <c r="L317" i="32" s="1"/>
  <c r="L318" i="32" s="1"/>
  <c r="L319" i="32" s="1"/>
  <c r="L320" i="32" s="1"/>
  <c r="L321" i="32" s="1"/>
  <c r="L322" i="32" s="1"/>
  <c r="L323" i="32" s="1"/>
  <c r="L324" i="32" s="1"/>
  <c r="L325" i="32" s="1"/>
  <c r="L326" i="32" s="1"/>
  <c r="L327" i="32" s="1"/>
  <c r="L328" i="32" s="1"/>
  <c r="L329" i="32" s="1"/>
  <c r="L330" i="32" s="1"/>
  <c r="L331" i="32" s="1"/>
  <c r="L332" i="32" s="1"/>
  <c r="L333" i="32" s="1"/>
  <c r="L334" i="32" s="1"/>
  <c r="L335" i="32" s="1"/>
  <c r="L336" i="32" s="1"/>
  <c r="L337" i="32" s="1"/>
  <c r="L338" i="32" s="1"/>
  <c r="L339" i="32" s="1"/>
  <c r="L340" i="32" s="1"/>
  <c r="L341" i="32" s="1"/>
  <c r="L342" i="32" s="1"/>
  <c r="L343" i="32" s="1"/>
  <c r="L344" i="32" s="1"/>
  <c r="L345" i="32" s="1"/>
  <c r="L346" i="32" s="1"/>
  <c r="L347" i="32" s="1"/>
  <c r="L348" i="32" s="1"/>
  <c r="L349" i="32" s="1"/>
  <c r="L350" i="32" s="1"/>
  <c r="L351" i="32" s="1"/>
  <c r="L352" i="32" s="1"/>
  <c r="L353" i="32" s="1"/>
  <c r="L354" i="32" s="1"/>
  <c r="L355" i="32" s="1"/>
  <c r="L356" i="32" s="1"/>
  <c r="L357" i="32" s="1"/>
  <c r="L358" i="32" s="1"/>
  <c r="L359" i="32" s="1"/>
  <c r="L360" i="32" s="1"/>
  <c r="L361" i="32" s="1"/>
  <c r="M293" i="32"/>
  <c r="N293" i="32"/>
  <c r="N294" i="32" s="1"/>
  <c r="N295" i="32" s="1"/>
  <c r="N296" i="32" s="1"/>
  <c r="N297" i="32" s="1"/>
  <c r="N298" i="32" s="1"/>
  <c r="N299" i="32" s="1"/>
  <c r="N300" i="32" s="1"/>
  <c r="N301" i="32" s="1"/>
  <c r="N302" i="32" s="1"/>
  <c r="N303" i="32" s="1"/>
  <c r="N304" i="32" s="1"/>
  <c r="N305" i="32" s="1"/>
  <c r="N306" i="32" s="1"/>
  <c r="N307" i="32" s="1"/>
  <c r="N308" i="32" s="1"/>
  <c r="N309" i="32" s="1"/>
  <c r="N310" i="32" s="1"/>
  <c r="N311" i="32" s="1"/>
  <c r="N312" i="32" s="1"/>
  <c r="N313" i="32" s="1"/>
  <c r="N314" i="32" s="1"/>
  <c r="N315" i="32" s="1"/>
  <c r="N316" i="32" s="1"/>
  <c r="N317" i="32" s="1"/>
  <c r="N318" i="32" s="1"/>
  <c r="N319" i="32" s="1"/>
  <c r="N320" i="32" s="1"/>
  <c r="N321" i="32" s="1"/>
  <c r="N322" i="32" s="1"/>
  <c r="N323" i="32" s="1"/>
  <c r="N324" i="32" s="1"/>
  <c r="N325" i="32" s="1"/>
  <c r="N326" i="32" s="1"/>
  <c r="N327" i="32" s="1"/>
  <c r="N328" i="32" s="1"/>
  <c r="N329" i="32" s="1"/>
  <c r="N330" i="32" s="1"/>
  <c r="N331" i="32" s="1"/>
  <c r="N332" i="32" s="1"/>
  <c r="N333" i="32" s="1"/>
  <c r="N334" i="32" s="1"/>
  <c r="N335" i="32" s="1"/>
  <c r="N336" i="32" s="1"/>
  <c r="N337" i="32" s="1"/>
  <c r="N338" i="32" s="1"/>
  <c r="N339" i="32" s="1"/>
  <c r="N340" i="32" s="1"/>
  <c r="N341" i="32" s="1"/>
  <c r="N342" i="32" s="1"/>
  <c r="N343" i="32" s="1"/>
  <c r="N344" i="32" s="1"/>
  <c r="N345" i="32" s="1"/>
  <c r="N346" i="32" s="1"/>
  <c r="N347" i="32" s="1"/>
  <c r="N348" i="32" s="1"/>
  <c r="N349" i="32" s="1"/>
  <c r="N350" i="32" s="1"/>
  <c r="N351" i="32" s="1"/>
  <c r="N352" i="32" s="1"/>
  <c r="N353" i="32" s="1"/>
  <c r="N354" i="32" s="1"/>
  <c r="N355" i="32" s="1"/>
  <c r="N356" i="32" s="1"/>
  <c r="N357" i="32" s="1"/>
  <c r="N358" i="32" s="1"/>
  <c r="N359" i="32" s="1"/>
  <c r="N360" i="32" s="1"/>
  <c r="N361" i="32" s="1"/>
  <c r="O293" i="32"/>
  <c r="O294" i="32" s="1"/>
  <c r="O295" i="32" s="1"/>
  <c r="O296" i="32" s="1"/>
  <c r="O297" i="32" s="1"/>
  <c r="O298" i="32" s="1"/>
  <c r="O299" i="32" s="1"/>
  <c r="O300" i="32" s="1"/>
  <c r="O301" i="32" s="1"/>
  <c r="O302" i="32" s="1"/>
  <c r="O303" i="32" s="1"/>
  <c r="O304" i="32" s="1"/>
  <c r="O305" i="32" s="1"/>
  <c r="O306" i="32" s="1"/>
  <c r="O307" i="32" s="1"/>
  <c r="O308" i="32" s="1"/>
  <c r="O309" i="32" s="1"/>
  <c r="O310" i="32" s="1"/>
  <c r="O311" i="32" s="1"/>
  <c r="O312" i="32" s="1"/>
  <c r="O313" i="32" s="1"/>
  <c r="O314" i="32" s="1"/>
  <c r="O315" i="32" s="1"/>
  <c r="O316" i="32" s="1"/>
  <c r="O317" i="32" s="1"/>
  <c r="O318" i="32" s="1"/>
  <c r="O319" i="32" s="1"/>
  <c r="O320" i="32" s="1"/>
  <c r="O321" i="32" s="1"/>
  <c r="O322" i="32" s="1"/>
  <c r="O323" i="32" s="1"/>
  <c r="O324" i="32" s="1"/>
  <c r="O325" i="32" s="1"/>
  <c r="O326" i="32" s="1"/>
  <c r="O327" i="32" s="1"/>
  <c r="O328" i="32" s="1"/>
  <c r="O329" i="32" s="1"/>
  <c r="O330" i="32" s="1"/>
  <c r="O331" i="32" s="1"/>
  <c r="O332" i="32" s="1"/>
  <c r="O333" i="32" s="1"/>
  <c r="O334" i="32" s="1"/>
  <c r="O335" i="32" s="1"/>
  <c r="O336" i="32" s="1"/>
  <c r="O337" i="32" s="1"/>
  <c r="O338" i="32" s="1"/>
  <c r="O339" i="32" s="1"/>
  <c r="O340" i="32" s="1"/>
  <c r="O341" i="32" s="1"/>
  <c r="O342" i="32" s="1"/>
  <c r="O343" i="32" s="1"/>
  <c r="O344" i="32" s="1"/>
  <c r="O345" i="32" s="1"/>
  <c r="O346" i="32" s="1"/>
  <c r="O347" i="32" s="1"/>
  <c r="O348" i="32" s="1"/>
  <c r="O349" i="32" s="1"/>
  <c r="O350" i="32" s="1"/>
  <c r="O351" i="32" s="1"/>
  <c r="O352" i="32" s="1"/>
  <c r="O353" i="32" s="1"/>
  <c r="O354" i="32" s="1"/>
  <c r="O355" i="32" s="1"/>
  <c r="O356" i="32" s="1"/>
  <c r="O357" i="32" s="1"/>
  <c r="O358" i="32" s="1"/>
  <c r="O359" i="32" s="1"/>
  <c r="O360" i="32" s="1"/>
  <c r="O361" i="32" s="1"/>
  <c r="P293" i="32"/>
  <c r="P294" i="32" s="1"/>
  <c r="P295" i="32" s="1"/>
  <c r="P296" i="32" s="1"/>
  <c r="P297" i="32" s="1"/>
  <c r="P298" i="32" s="1"/>
  <c r="P299" i="32" s="1"/>
  <c r="P300" i="32" s="1"/>
  <c r="P301" i="32" s="1"/>
  <c r="P302" i="32" s="1"/>
  <c r="P303" i="32" s="1"/>
  <c r="P304" i="32" s="1"/>
  <c r="P305" i="32" s="1"/>
  <c r="P306" i="32" s="1"/>
  <c r="P307" i="32" s="1"/>
  <c r="P308" i="32" s="1"/>
  <c r="P309" i="32" s="1"/>
  <c r="P310" i="32" s="1"/>
  <c r="P311" i="32" s="1"/>
  <c r="P312" i="32" s="1"/>
  <c r="P313" i="32" s="1"/>
  <c r="P314" i="32" s="1"/>
  <c r="P315" i="32" s="1"/>
  <c r="P316" i="32" s="1"/>
  <c r="P317" i="32" s="1"/>
  <c r="P318" i="32" s="1"/>
  <c r="P319" i="32" s="1"/>
  <c r="P320" i="32" s="1"/>
  <c r="P321" i="32" s="1"/>
  <c r="P322" i="32" s="1"/>
  <c r="P323" i="32" s="1"/>
  <c r="P324" i="32" s="1"/>
  <c r="P325" i="32" s="1"/>
  <c r="P326" i="32" s="1"/>
  <c r="P327" i="32" s="1"/>
  <c r="P328" i="32" s="1"/>
  <c r="P329" i="32" s="1"/>
  <c r="P330" i="32" s="1"/>
  <c r="P331" i="32" s="1"/>
  <c r="P332" i="32" s="1"/>
  <c r="P333" i="32" s="1"/>
  <c r="P334" i="32" s="1"/>
  <c r="P335" i="32" s="1"/>
  <c r="P336" i="32" s="1"/>
  <c r="P337" i="32" s="1"/>
  <c r="P338" i="32" s="1"/>
  <c r="P339" i="32" s="1"/>
  <c r="P340" i="32" s="1"/>
  <c r="P341" i="32" s="1"/>
  <c r="P342" i="32" s="1"/>
  <c r="P343" i="32" s="1"/>
  <c r="P344" i="32" s="1"/>
  <c r="P345" i="32" s="1"/>
  <c r="P346" i="32" s="1"/>
  <c r="P347" i="32" s="1"/>
  <c r="P348" i="32" s="1"/>
  <c r="P349" i="32" s="1"/>
  <c r="P350" i="32" s="1"/>
  <c r="P351" i="32" s="1"/>
  <c r="P352" i="32" s="1"/>
  <c r="P353" i="32" s="1"/>
  <c r="P354" i="32" s="1"/>
  <c r="P355" i="32" s="1"/>
  <c r="P356" i="32" s="1"/>
  <c r="P357" i="32" s="1"/>
  <c r="P358" i="32" s="1"/>
  <c r="P359" i="32" s="1"/>
  <c r="P360" i="32" s="1"/>
  <c r="P361" i="32" s="1"/>
  <c r="Q293" i="32"/>
  <c r="Q294" i="32" s="1"/>
  <c r="Q295" i="32" s="1"/>
  <c r="Q296" i="32" s="1"/>
  <c r="Q297" i="32" s="1"/>
  <c r="Q298" i="32" s="1"/>
  <c r="Q299" i="32" s="1"/>
  <c r="Q300" i="32" s="1"/>
  <c r="Q301" i="32" s="1"/>
  <c r="Q302" i="32" s="1"/>
  <c r="Q303" i="32" s="1"/>
  <c r="Q304" i="32" s="1"/>
  <c r="Q305" i="32" s="1"/>
  <c r="Q306" i="32" s="1"/>
  <c r="Q307" i="32" s="1"/>
  <c r="Q308" i="32" s="1"/>
  <c r="Q309" i="32" s="1"/>
  <c r="Q310" i="32" s="1"/>
  <c r="Q311" i="32" s="1"/>
  <c r="Q312" i="32" s="1"/>
  <c r="Q313" i="32" s="1"/>
  <c r="Q314" i="32" s="1"/>
  <c r="Q315" i="32" s="1"/>
  <c r="Q316" i="32" s="1"/>
  <c r="Q317" i="32" s="1"/>
  <c r="Q318" i="32" s="1"/>
  <c r="Q319" i="32" s="1"/>
  <c r="Q320" i="32" s="1"/>
  <c r="Q321" i="32" s="1"/>
  <c r="Q322" i="32" s="1"/>
  <c r="Q323" i="32" s="1"/>
  <c r="Q324" i="32" s="1"/>
  <c r="Q325" i="32" s="1"/>
  <c r="Q326" i="32" s="1"/>
  <c r="Q327" i="32" s="1"/>
  <c r="Q328" i="32" s="1"/>
  <c r="Q329" i="32" s="1"/>
  <c r="Q330" i="32" s="1"/>
  <c r="Q331" i="32" s="1"/>
  <c r="Q332" i="32" s="1"/>
  <c r="Q333" i="32" s="1"/>
  <c r="Q334" i="32" s="1"/>
  <c r="Q335" i="32" s="1"/>
  <c r="Q336" i="32" s="1"/>
  <c r="Q337" i="32" s="1"/>
  <c r="Q338" i="32" s="1"/>
  <c r="Q339" i="32" s="1"/>
  <c r="Q340" i="32" s="1"/>
  <c r="Q341" i="32" s="1"/>
  <c r="Q342" i="32" s="1"/>
  <c r="Q343" i="32" s="1"/>
  <c r="Q344" i="32" s="1"/>
  <c r="Q345" i="32" s="1"/>
  <c r="Q346" i="32" s="1"/>
  <c r="Q347" i="32" s="1"/>
  <c r="Q348" i="32" s="1"/>
  <c r="Q349" i="32" s="1"/>
  <c r="Q350" i="32" s="1"/>
  <c r="Q351" i="32" s="1"/>
  <c r="Q352" i="32" s="1"/>
  <c r="Q353" i="32" s="1"/>
  <c r="Q354" i="32" s="1"/>
  <c r="Q355" i="32" s="1"/>
  <c r="Q356" i="32" s="1"/>
  <c r="Q357" i="32" s="1"/>
  <c r="Q358" i="32" s="1"/>
  <c r="Q359" i="32" s="1"/>
  <c r="Q360" i="32" s="1"/>
  <c r="Q361" i="32" s="1"/>
  <c r="M294" i="32"/>
  <c r="M295" i="32" s="1"/>
  <c r="M296" i="32" s="1"/>
  <c r="M297" i="32" s="1"/>
  <c r="M298" i="32" s="1"/>
  <c r="M299" i="32" s="1"/>
  <c r="M300" i="32" s="1"/>
  <c r="M301" i="32" s="1"/>
  <c r="M302" i="32" s="1"/>
  <c r="M303" i="32" s="1"/>
  <c r="M304" i="32" s="1"/>
  <c r="M305" i="32" s="1"/>
  <c r="M306" i="32" s="1"/>
  <c r="M307" i="32" s="1"/>
  <c r="M308" i="32" s="1"/>
  <c r="M309" i="32" s="1"/>
  <c r="M310" i="32" s="1"/>
  <c r="M311" i="32" s="1"/>
  <c r="M312" i="32" s="1"/>
  <c r="M313" i="32" s="1"/>
  <c r="M314" i="32" s="1"/>
  <c r="M315" i="32" s="1"/>
  <c r="M316" i="32" s="1"/>
  <c r="M317" i="32" s="1"/>
  <c r="M318" i="32" s="1"/>
  <c r="M319" i="32" s="1"/>
  <c r="M320" i="32" s="1"/>
  <c r="M321" i="32" s="1"/>
  <c r="M322" i="32" s="1"/>
  <c r="M323" i="32" s="1"/>
  <c r="M324" i="32" s="1"/>
  <c r="M325" i="32" s="1"/>
  <c r="M326" i="32" s="1"/>
  <c r="M327" i="32" s="1"/>
  <c r="M328" i="32" s="1"/>
  <c r="M329" i="32" s="1"/>
  <c r="M330" i="32" s="1"/>
  <c r="M331" i="32" s="1"/>
  <c r="M332" i="32" s="1"/>
  <c r="M333" i="32" s="1"/>
  <c r="M334" i="32" s="1"/>
  <c r="M335" i="32" s="1"/>
  <c r="M336" i="32" s="1"/>
  <c r="M337" i="32" s="1"/>
  <c r="M338" i="32" s="1"/>
  <c r="M339" i="32" s="1"/>
  <c r="M340" i="32" s="1"/>
  <c r="M341" i="32" s="1"/>
  <c r="M342" i="32" s="1"/>
  <c r="M343" i="32" s="1"/>
  <c r="M344" i="32" s="1"/>
  <c r="M345" i="32" s="1"/>
  <c r="M346" i="32" s="1"/>
  <c r="M347" i="32" s="1"/>
  <c r="M348" i="32" s="1"/>
  <c r="M349" i="32" s="1"/>
  <c r="M350" i="32" s="1"/>
  <c r="M351" i="32" s="1"/>
  <c r="M352" i="32" s="1"/>
  <c r="M353" i="32" s="1"/>
  <c r="M354" i="32" s="1"/>
  <c r="M355" i="32" s="1"/>
  <c r="M356" i="32" s="1"/>
  <c r="M357" i="32" s="1"/>
  <c r="M358" i="32" s="1"/>
  <c r="M359" i="32" s="1"/>
  <c r="M360" i="32" s="1"/>
  <c r="M361" i="32" s="1"/>
  <c r="J305" i="32"/>
  <c r="J306" i="32" s="1"/>
  <c r="J307" i="32" s="1"/>
  <c r="J308" i="32" s="1"/>
  <c r="J309" i="32" s="1"/>
  <c r="J310" i="32" s="1"/>
  <c r="J311" i="32" s="1"/>
  <c r="J312" i="32" s="1"/>
  <c r="J313" i="32" s="1"/>
  <c r="J314" i="32" s="1"/>
  <c r="J315" i="32" s="1"/>
  <c r="J316" i="32" s="1"/>
  <c r="J317" i="32" s="1"/>
  <c r="J318" i="32" s="1"/>
  <c r="J319" i="32" s="1"/>
  <c r="J320" i="32" s="1"/>
  <c r="J321" i="32" s="1"/>
  <c r="J322" i="32" s="1"/>
  <c r="J323" i="32" s="1"/>
  <c r="J324" i="32" s="1"/>
  <c r="J325" i="32" s="1"/>
  <c r="J326" i="32" s="1"/>
  <c r="J327" i="32" s="1"/>
  <c r="J328" i="32" s="1"/>
  <c r="J329" i="32" s="1"/>
  <c r="J330" i="32" s="1"/>
  <c r="J331" i="32" s="1"/>
  <c r="J332" i="32" s="1"/>
  <c r="J333" i="32" s="1"/>
  <c r="J334" i="32" s="1"/>
  <c r="J335" i="32" s="1"/>
  <c r="J336" i="32" s="1"/>
  <c r="J337" i="32" s="1"/>
  <c r="J338" i="32" s="1"/>
  <c r="J339" i="32" s="1"/>
  <c r="J340" i="32" s="1"/>
  <c r="J341" i="32" s="1"/>
  <c r="J342" i="32" s="1"/>
  <c r="J343" i="32" s="1"/>
  <c r="J344" i="32" s="1"/>
  <c r="J345" i="32" s="1"/>
  <c r="J346" i="32" s="1"/>
  <c r="J347" i="32" s="1"/>
  <c r="J348" i="32" s="1"/>
  <c r="J349" i="32" s="1"/>
  <c r="J350" i="32" s="1"/>
  <c r="J351" i="32" s="1"/>
  <c r="J352" i="32" s="1"/>
  <c r="J353" i="32" s="1"/>
  <c r="J354" i="32" s="1"/>
  <c r="J355" i="32" s="1"/>
  <c r="J356" i="32" s="1"/>
  <c r="J357" i="32" s="1"/>
  <c r="J358" i="32" s="1"/>
  <c r="J359" i="32" s="1"/>
  <c r="J360" i="32" s="1"/>
  <c r="J361" i="32" s="1"/>
  <c r="T291" i="32"/>
  <c r="S287" i="32"/>
  <c r="S288" i="32" s="1"/>
  <c r="S289" i="32" s="1"/>
  <c r="S290" i="32" s="1"/>
  <c r="S291" i="32" s="1"/>
  <c r="T289" i="32"/>
  <c r="U287" i="32"/>
  <c r="U288" i="32" s="1"/>
  <c r="U289" i="32" s="1"/>
  <c r="U290" i="32" s="1"/>
  <c r="U291" i="32" s="1"/>
  <c r="V287" i="32"/>
  <c r="V288" i="32" s="1"/>
  <c r="V289" i="32" s="1"/>
  <c r="V290" i="32" s="1"/>
  <c r="V291" i="32" s="1"/>
  <c r="T287" i="32"/>
  <c r="A287" i="32"/>
  <c r="A288" i="32" s="1"/>
  <c r="A289" i="32" s="1"/>
  <c r="A290" i="32" s="1"/>
  <c r="A291" i="32" s="1"/>
  <c r="B287" i="32"/>
  <c r="B288" i="32" s="1"/>
  <c r="B289" i="32" s="1"/>
  <c r="B290" i="32" s="1"/>
  <c r="B291" i="32" s="1"/>
  <c r="C287" i="32"/>
  <c r="C288" i="32" s="1"/>
  <c r="C289" i="32" s="1"/>
  <c r="C290" i="32" s="1"/>
  <c r="C291" i="32" s="1"/>
  <c r="D287" i="32"/>
  <c r="D288" i="32" s="1"/>
  <c r="D289" i="32" s="1"/>
  <c r="D290" i="32" s="1"/>
  <c r="D291" i="32" s="1"/>
  <c r="E287" i="32"/>
  <c r="E288" i="32" s="1"/>
  <c r="E289" i="32" s="1"/>
  <c r="E290" i="32" s="1"/>
  <c r="E291" i="32" s="1"/>
  <c r="F287" i="32"/>
  <c r="F288" i="32" s="1"/>
  <c r="F289" i="32" s="1"/>
  <c r="F290" i="32" s="1"/>
  <c r="F291" i="32" s="1"/>
  <c r="G287" i="32"/>
  <c r="H287" i="32"/>
  <c r="I287" i="32"/>
  <c r="I288" i="32" s="1"/>
  <c r="I289" i="32" s="1"/>
  <c r="I290" i="32" s="1"/>
  <c r="I291" i="32" s="1"/>
  <c r="J287" i="32"/>
  <c r="J288" i="32" s="1"/>
  <c r="J289" i="32" s="1"/>
  <c r="J290" i="32" s="1"/>
  <c r="J291" i="32" s="1"/>
  <c r="K287" i="32"/>
  <c r="K288" i="32" s="1"/>
  <c r="K289" i="32" s="1"/>
  <c r="K290" i="32" s="1"/>
  <c r="K291" i="32" s="1"/>
  <c r="L287" i="32"/>
  <c r="L288" i="32" s="1"/>
  <c r="L289" i="32" s="1"/>
  <c r="L290" i="32" s="1"/>
  <c r="L291" i="32" s="1"/>
  <c r="M287" i="32"/>
  <c r="M288" i="32" s="1"/>
  <c r="M289" i="32" s="1"/>
  <c r="M290" i="32" s="1"/>
  <c r="M291" i="32" s="1"/>
  <c r="N287" i="32"/>
  <c r="N288" i="32" s="1"/>
  <c r="N289" i="32" s="1"/>
  <c r="N290" i="32" s="1"/>
  <c r="N291" i="32" s="1"/>
  <c r="O287" i="32"/>
  <c r="O288" i="32" s="1"/>
  <c r="O289" i="32" s="1"/>
  <c r="O290" i="32" s="1"/>
  <c r="O291" i="32" s="1"/>
  <c r="P287" i="32"/>
  <c r="Q287" i="32"/>
  <c r="Q288" i="32" s="1"/>
  <c r="Q289" i="32" s="1"/>
  <c r="Q290" i="32" s="1"/>
  <c r="Q291" i="32" s="1"/>
  <c r="G288" i="32"/>
  <c r="G289" i="32" s="1"/>
  <c r="G290" i="32" s="1"/>
  <c r="G291" i="32" s="1"/>
  <c r="H288" i="32"/>
  <c r="H289" i="32" s="1"/>
  <c r="H290" i="32" s="1"/>
  <c r="H291" i="32" s="1"/>
  <c r="P288" i="32"/>
  <c r="P289" i="32" s="1"/>
  <c r="P290" i="32" s="1"/>
  <c r="P291" i="32" s="1"/>
  <c r="Q282" i="32"/>
  <c r="Q280" i="32"/>
  <c r="U278" i="32"/>
  <c r="U279" i="32" s="1"/>
  <c r="U280" i="32" s="1"/>
  <c r="U281" i="32" s="1"/>
  <c r="U282" i="32" s="1"/>
  <c r="U283" i="32" s="1"/>
  <c r="U284" i="32" s="1"/>
  <c r="U285" i="32" s="1"/>
  <c r="Q278" i="32"/>
  <c r="V268" i="32"/>
  <c r="V269" i="32"/>
  <c r="V270" i="32" s="1"/>
  <c r="V271" i="32" s="1"/>
  <c r="V272" i="32" s="1"/>
  <c r="V273" i="32" s="1"/>
  <c r="V274" i="32" s="1"/>
  <c r="V275" i="32" s="1"/>
  <c r="V276" i="32" s="1"/>
  <c r="V277" i="32" s="1"/>
  <c r="V278" i="32" s="1"/>
  <c r="V279" i="32" s="1"/>
  <c r="V280" i="32" s="1"/>
  <c r="V281" i="32" s="1"/>
  <c r="V282" i="32" s="1"/>
  <c r="V283" i="32" s="1"/>
  <c r="V284" i="32" s="1"/>
  <c r="V285" i="32" s="1"/>
  <c r="U269" i="32"/>
  <c r="U270" i="32" s="1"/>
  <c r="U271" i="32" s="1"/>
  <c r="U272" i="32" s="1"/>
  <c r="U273" i="32" s="1"/>
  <c r="U274" i="32" s="1"/>
  <c r="U275" i="32" s="1"/>
  <c r="U276" i="32" s="1"/>
  <c r="Q273" i="32"/>
  <c r="Q271" i="32"/>
  <c r="M270" i="32"/>
  <c r="M271" i="32" s="1"/>
  <c r="M272" i="32" s="1"/>
  <c r="M273" i="32" s="1"/>
  <c r="M274" i="32" s="1"/>
  <c r="M275" i="32" s="1"/>
  <c r="M276" i="32" s="1"/>
  <c r="M277" i="32" s="1"/>
  <c r="M278" i="32" s="1"/>
  <c r="M279" i="32" s="1"/>
  <c r="M280" i="32" s="1"/>
  <c r="M281" i="32" s="1"/>
  <c r="M282" i="32" s="1"/>
  <c r="M283" i="32" s="1"/>
  <c r="M284" i="32" s="1"/>
  <c r="M285" i="32" s="1"/>
  <c r="R269" i="32"/>
  <c r="R270" i="32" s="1"/>
  <c r="R271" i="32" s="1"/>
  <c r="R272" i="32" s="1"/>
  <c r="R273" i="32" s="1"/>
  <c r="R274" i="32" s="1"/>
  <c r="R275" i="32" s="1"/>
  <c r="R276" i="32" s="1"/>
  <c r="R277" i="32" s="1"/>
  <c r="R278" i="32" s="1"/>
  <c r="R279" i="32" s="1"/>
  <c r="R280" i="32" s="1"/>
  <c r="R281" i="32" s="1"/>
  <c r="R282" i="32" s="1"/>
  <c r="R283" i="32" s="1"/>
  <c r="R284" i="32" s="1"/>
  <c r="R285" i="32" s="1"/>
  <c r="S269" i="32"/>
  <c r="S270" i="32" s="1"/>
  <c r="S271" i="32" s="1"/>
  <c r="S272" i="32" s="1"/>
  <c r="S273" i="32" s="1"/>
  <c r="S274" i="32" s="1"/>
  <c r="S275" i="32" s="1"/>
  <c r="S276" i="32" s="1"/>
  <c r="S277" i="32" s="1"/>
  <c r="S278" i="32" s="1"/>
  <c r="S279" i="32" s="1"/>
  <c r="S280" i="32" s="1"/>
  <c r="S281" i="32" s="1"/>
  <c r="S282" i="32" s="1"/>
  <c r="S283" i="32" s="1"/>
  <c r="S284" i="32" s="1"/>
  <c r="S285" i="32" s="1"/>
  <c r="A269" i="32"/>
  <c r="A270" i="32" s="1"/>
  <c r="A271" i="32" s="1"/>
  <c r="A272" i="32" s="1"/>
  <c r="A273" i="32" s="1"/>
  <c r="A274" i="32" s="1"/>
  <c r="A275" i="32" s="1"/>
  <c r="A276" i="32" s="1"/>
  <c r="A277" i="32" s="1"/>
  <c r="A278" i="32" s="1"/>
  <c r="A279" i="32" s="1"/>
  <c r="A280" i="32" s="1"/>
  <c r="A281" i="32" s="1"/>
  <c r="A282" i="32" s="1"/>
  <c r="A283" i="32" s="1"/>
  <c r="A284" i="32" s="1"/>
  <c r="A285" i="32" s="1"/>
  <c r="B269" i="32"/>
  <c r="B270" i="32" s="1"/>
  <c r="B271" i="32" s="1"/>
  <c r="B272" i="32" s="1"/>
  <c r="B273" i="32" s="1"/>
  <c r="B274" i="32" s="1"/>
  <c r="B275" i="32" s="1"/>
  <c r="B276" i="32" s="1"/>
  <c r="B277" i="32" s="1"/>
  <c r="B278" i="32" s="1"/>
  <c r="B279" i="32" s="1"/>
  <c r="B280" i="32" s="1"/>
  <c r="B281" i="32" s="1"/>
  <c r="B282" i="32" s="1"/>
  <c r="B283" i="32" s="1"/>
  <c r="B284" i="32" s="1"/>
  <c r="B285" i="32" s="1"/>
  <c r="C269" i="32"/>
  <c r="C270" i="32" s="1"/>
  <c r="C271" i="32" s="1"/>
  <c r="C272" i="32" s="1"/>
  <c r="C273" i="32" s="1"/>
  <c r="C274" i="32" s="1"/>
  <c r="C275" i="32" s="1"/>
  <c r="C276" i="32" s="1"/>
  <c r="C277" i="32" s="1"/>
  <c r="C278" i="32" s="1"/>
  <c r="C279" i="32" s="1"/>
  <c r="C280" i="32" s="1"/>
  <c r="C281" i="32" s="1"/>
  <c r="C282" i="32" s="1"/>
  <c r="C283" i="32" s="1"/>
  <c r="C284" i="32" s="1"/>
  <c r="C285" i="32" s="1"/>
  <c r="D269" i="32"/>
  <c r="D270" i="32" s="1"/>
  <c r="D271" i="32" s="1"/>
  <c r="D272" i="32" s="1"/>
  <c r="D273" i="32" s="1"/>
  <c r="D274" i="32" s="1"/>
  <c r="D275" i="32" s="1"/>
  <c r="D276" i="32" s="1"/>
  <c r="D277" i="32" s="1"/>
  <c r="D278" i="32" s="1"/>
  <c r="D279" i="32" s="1"/>
  <c r="D280" i="32" s="1"/>
  <c r="D281" i="32" s="1"/>
  <c r="D282" i="32" s="1"/>
  <c r="D283" i="32" s="1"/>
  <c r="D284" i="32" s="1"/>
  <c r="D285" i="32" s="1"/>
  <c r="E269" i="32"/>
  <c r="E270" i="32" s="1"/>
  <c r="E271" i="32" s="1"/>
  <c r="E272" i="32" s="1"/>
  <c r="E273" i="32" s="1"/>
  <c r="E274" i="32" s="1"/>
  <c r="E275" i="32" s="1"/>
  <c r="E276" i="32" s="1"/>
  <c r="E277" i="32" s="1"/>
  <c r="E278" i="32" s="1"/>
  <c r="E279" i="32" s="1"/>
  <c r="E280" i="32" s="1"/>
  <c r="E281" i="32" s="1"/>
  <c r="E282" i="32" s="1"/>
  <c r="E283" i="32" s="1"/>
  <c r="E284" i="32" s="1"/>
  <c r="E285" i="32" s="1"/>
  <c r="F269" i="32"/>
  <c r="F270" i="32" s="1"/>
  <c r="F271" i="32" s="1"/>
  <c r="F272" i="32" s="1"/>
  <c r="F273" i="32" s="1"/>
  <c r="F274" i="32" s="1"/>
  <c r="F275" i="32" s="1"/>
  <c r="F276" i="32" s="1"/>
  <c r="F277" i="32" s="1"/>
  <c r="F278" i="32" s="1"/>
  <c r="F279" i="32" s="1"/>
  <c r="F280" i="32" s="1"/>
  <c r="F281" i="32" s="1"/>
  <c r="F282" i="32" s="1"/>
  <c r="F283" i="32" s="1"/>
  <c r="F284" i="32" s="1"/>
  <c r="F285" i="32" s="1"/>
  <c r="G269" i="32"/>
  <c r="G270" i="32" s="1"/>
  <c r="G271" i="32" s="1"/>
  <c r="G272" i="32" s="1"/>
  <c r="G273" i="32" s="1"/>
  <c r="G274" i="32" s="1"/>
  <c r="G275" i="32" s="1"/>
  <c r="G276" i="32" s="1"/>
  <c r="G277" i="32" s="1"/>
  <c r="G278" i="32" s="1"/>
  <c r="G279" i="32" s="1"/>
  <c r="G280" i="32" s="1"/>
  <c r="G281" i="32" s="1"/>
  <c r="G282" i="32" s="1"/>
  <c r="G283" i="32" s="1"/>
  <c r="G284" i="32" s="1"/>
  <c r="G285" i="32" s="1"/>
  <c r="H269" i="32"/>
  <c r="H270" i="32" s="1"/>
  <c r="H271" i="32" s="1"/>
  <c r="H272" i="32" s="1"/>
  <c r="H273" i="32" s="1"/>
  <c r="H274" i="32" s="1"/>
  <c r="H275" i="32" s="1"/>
  <c r="H276" i="32" s="1"/>
  <c r="H277" i="32" s="1"/>
  <c r="H278" i="32" s="1"/>
  <c r="H279" i="32" s="1"/>
  <c r="H280" i="32" s="1"/>
  <c r="H281" i="32" s="1"/>
  <c r="H282" i="32" s="1"/>
  <c r="H283" i="32" s="1"/>
  <c r="H284" i="32" s="1"/>
  <c r="H285" i="32" s="1"/>
  <c r="I269" i="32"/>
  <c r="I270" i="32" s="1"/>
  <c r="I271" i="32" s="1"/>
  <c r="I272" i="32" s="1"/>
  <c r="I273" i="32" s="1"/>
  <c r="I274" i="32" s="1"/>
  <c r="I275" i="32" s="1"/>
  <c r="I276" i="32" s="1"/>
  <c r="I277" i="32" s="1"/>
  <c r="I278" i="32" s="1"/>
  <c r="I279" i="32" s="1"/>
  <c r="I280" i="32" s="1"/>
  <c r="I281" i="32" s="1"/>
  <c r="I282" i="32" s="1"/>
  <c r="I283" i="32" s="1"/>
  <c r="I284" i="32" s="1"/>
  <c r="I285" i="32" s="1"/>
  <c r="J269" i="32"/>
  <c r="J270" i="32" s="1"/>
  <c r="J271" i="32" s="1"/>
  <c r="J272" i="32" s="1"/>
  <c r="J273" i="32" s="1"/>
  <c r="J274" i="32" s="1"/>
  <c r="J275" i="32" s="1"/>
  <c r="J276" i="32" s="1"/>
  <c r="J277" i="32" s="1"/>
  <c r="J278" i="32" s="1"/>
  <c r="J279" i="32" s="1"/>
  <c r="J280" i="32" s="1"/>
  <c r="J281" i="32" s="1"/>
  <c r="J282" i="32" s="1"/>
  <c r="J283" i="32" s="1"/>
  <c r="J284" i="32" s="1"/>
  <c r="J285" i="32" s="1"/>
  <c r="K269" i="32"/>
  <c r="K270" i="32" s="1"/>
  <c r="K271" i="32" s="1"/>
  <c r="K272" i="32" s="1"/>
  <c r="K273" i="32" s="1"/>
  <c r="K274" i="32" s="1"/>
  <c r="K275" i="32" s="1"/>
  <c r="K276" i="32" s="1"/>
  <c r="K277" i="32" s="1"/>
  <c r="K278" i="32" s="1"/>
  <c r="K279" i="32" s="1"/>
  <c r="K280" i="32" s="1"/>
  <c r="K281" i="32" s="1"/>
  <c r="K282" i="32" s="1"/>
  <c r="K283" i="32" s="1"/>
  <c r="K284" i="32" s="1"/>
  <c r="K285" i="32" s="1"/>
  <c r="L269" i="32"/>
  <c r="L270" i="32" s="1"/>
  <c r="L271" i="32" s="1"/>
  <c r="L272" i="32" s="1"/>
  <c r="L273" i="32" s="1"/>
  <c r="L274" i="32" s="1"/>
  <c r="L275" i="32" s="1"/>
  <c r="L276" i="32" s="1"/>
  <c r="L277" i="32" s="1"/>
  <c r="L278" i="32" s="1"/>
  <c r="L279" i="32" s="1"/>
  <c r="L280" i="32" s="1"/>
  <c r="L281" i="32" s="1"/>
  <c r="L282" i="32" s="1"/>
  <c r="L283" i="32" s="1"/>
  <c r="L284" i="32" s="1"/>
  <c r="L285" i="32" s="1"/>
  <c r="M269" i="32"/>
  <c r="N269" i="32"/>
  <c r="N270" i="32" s="1"/>
  <c r="N271" i="32" s="1"/>
  <c r="N272" i="32" s="1"/>
  <c r="N273" i="32" s="1"/>
  <c r="N274" i="32" s="1"/>
  <c r="N275" i="32" s="1"/>
  <c r="N276" i="32" s="1"/>
  <c r="N277" i="32" s="1"/>
  <c r="N278" i="32" s="1"/>
  <c r="N279" i="32" s="1"/>
  <c r="N280" i="32" s="1"/>
  <c r="N281" i="32" s="1"/>
  <c r="N282" i="32" s="1"/>
  <c r="N283" i="32" s="1"/>
  <c r="N284" i="32" s="1"/>
  <c r="N285" i="32" s="1"/>
  <c r="O269" i="32"/>
  <c r="O270" i="32" s="1"/>
  <c r="O271" i="32" s="1"/>
  <c r="O272" i="32" s="1"/>
  <c r="O273" i="32" s="1"/>
  <c r="O274" i="32" s="1"/>
  <c r="O275" i="32" s="1"/>
  <c r="O276" i="32" s="1"/>
  <c r="O277" i="32" s="1"/>
  <c r="O278" i="32" s="1"/>
  <c r="O279" i="32" s="1"/>
  <c r="O280" i="32" s="1"/>
  <c r="O281" i="32" s="1"/>
  <c r="O282" i="32" s="1"/>
  <c r="O283" i="32" s="1"/>
  <c r="O284" i="32" s="1"/>
  <c r="O285" i="32" s="1"/>
  <c r="P269" i="32"/>
  <c r="P270" i="32" s="1"/>
  <c r="P271" i="32" s="1"/>
  <c r="P272" i="32" s="1"/>
  <c r="P273" i="32" s="1"/>
  <c r="P274" i="32" s="1"/>
  <c r="P275" i="32" s="1"/>
  <c r="P276" i="32" s="1"/>
  <c r="P277" i="32" s="1"/>
  <c r="P278" i="32" s="1"/>
  <c r="P279" i="32" s="1"/>
  <c r="P280" i="32" s="1"/>
  <c r="P281" i="32" s="1"/>
  <c r="P282" i="32" s="1"/>
  <c r="P283" i="32" s="1"/>
  <c r="P284" i="32" s="1"/>
  <c r="P285" i="32" s="1"/>
  <c r="Q269" i="32"/>
  <c r="V75" i="30"/>
  <c r="V76" i="30" s="1"/>
  <c r="V77" i="30" s="1"/>
  <c r="V78" i="30" s="1"/>
  <c r="W75" i="30"/>
  <c r="W76" i="30" s="1"/>
  <c r="W77" i="30" s="1"/>
  <c r="W78" i="30" s="1"/>
  <c r="O75" i="30"/>
  <c r="O76" i="30" s="1"/>
  <c r="O77" i="30" s="1"/>
  <c r="O78" i="30" s="1"/>
  <c r="S75" i="30"/>
  <c r="S76" i="30" s="1"/>
  <c r="S77" i="30" s="1"/>
  <c r="S78" i="30" s="1"/>
  <c r="U73" i="30"/>
  <c r="U74" i="30" s="1"/>
  <c r="U75" i="30" s="1"/>
  <c r="U76" i="30" s="1"/>
  <c r="U77" i="30" s="1"/>
  <c r="U78" i="30" s="1"/>
  <c r="X73" i="30"/>
  <c r="X74" i="30" s="1"/>
  <c r="X75" i="30" s="1"/>
  <c r="X76" i="30" s="1"/>
  <c r="X77" i="30" s="1"/>
  <c r="X78" i="30" s="1"/>
  <c r="Y73" i="30"/>
  <c r="Y74" i="30" s="1"/>
  <c r="Y75" i="30" s="1"/>
  <c r="Y76" i="30" s="1"/>
  <c r="Y77" i="30" s="1"/>
  <c r="Y78" i="30" s="1"/>
  <c r="V73" i="30"/>
  <c r="W73" i="30"/>
  <c r="A73" i="30"/>
  <c r="A74" i="30" s="1"/>
  <c r="A75" i="30" s="1"/>
  <c r="A76" i="30" s="1"/>
  <c r="A77" i="30" s="1"/>
  <c r="A78" i="30" s="1"/>
  <c r="B73" i="30"/>
  <c r="B74" i="30" s="1"/>
  <c r="B75" i="30" s="1"/>
  <c r="B76" i="30" s="1"/>
  <c r="B77" i="30" s="1"/>
  <c r="B78" i="30" s="1"/>
  <c r="C73" i="30"/>
  <c r="C74" i="30" s="1"/>
  <c r="C75" i="30" s="1"/>
  <c r="C76" i="30" s="1"/>
  <c r="C77" i="30" s="1"/>
  <c r="C78" i="30" s="1"/>
  <c r="E73" i="30"/>
  <c r="E74" i="30" s="1"/>
  <c r="E75" i="30" s="1"/>
  <c r="E76" i="30" s="1"/>
  <c r="E77" i="30" s="1"/>
  <c r="E78" i="30" s="1"/>
  <c r="F73" i="30"/>
  <c r="F74" i="30" s="1"/>
  <c r="F75" i="30" s="1"/>
  <c r="F76" i="30" s="1"/>
  <c r="F77" i="30" s="1"/>
  <c r="F78" i="30" s="1"/>
  <c r="G73" i="30"/>
  <c r="G74" i="30" s="1"/>
  <c r="G75" i="30" s="1"/>
  <c r="G76" i="30" s="1"/>
  <c r="G77" i="30" s="1"/>
  <c r="G78" i="30" s="1"/>
  <c r="H73" i="30"/>
  <c r="H74" i="30" s="1"/>
  <c r="H75" i="30" s="1"/>
  <c r="H76" i="30" s="1"/>
  <c r="H77" i="30" s="1"/>
  <c r="H78" i="30" s="1"/>
  <c r="I73" i="30"/>
  <c r="I74" i="30" s="1"/>
  <c r="I75" i="30" s="1"/>
  <c r="I76" i="30" s="1"/>
  <c r="I77" i="30" s="1"/>
  <c r="I78" i="30" s="1"/>
  <c r="J73" i="30"/>
  <c r="J74" i="30" s="1"/>
  <c r="J75" i="30" s="1"/>
  <c r="J76" i="30" s="1"/>
  <c r="J77" i="30" s="1"/>
  <c r="J78" i="30" s="1"/>
  <c r="K73" i="30"/>
  <c r="K74" i="30" s="1"/>
  <c r="K75" i="30" s="1"/>
  <c r="K76" i="30" s="1"/>
  <c r="K77" i="30" s="1"/>
  <c r="K78" i="30" s="1"/>
  <c r="L73" i="30"/>
  <c r="L74" i="30" s="1"/>
  <c r="L75" i="30" s="1"/>
  <c r="L76" i="30" s="1"/>
  <c r="L77" i="30" s="1"/>
  <c r="L78" i="30" s="1"/>
  <c r="M73" i="30"/>
  <c r="M74" i="30" s="1"/>
  <c r="M75" i="30" s="1"/>
  <c r="M76" i="30" s="1"/>
  <c r="M77" i="30" s="1"/>
  <c r="M78" i="30" s="1"/>
  <c r="N73" i="30"/>
  <c r="N74" i="30" s="1"/>
  <c r="N75" i="30" s="1"/>
  <c r="N76" i="30" s="1"/>
  <c r="N77" i="30" s="1"/>
  <c r="N78" i="30" s="1"/>
  <c r="O73" i="30"/>
  <c r="P73" i="30"/>
  <c r="P74" i="30" s="1"/>
  <c r="P75" i="30" s="1"/>
  <c r="P76" i="30" s="1"/>
  <c r="P77" i="30" s="1"/>
  <c r="P78" i="30" s="1"/>
  <c r="Q73" i="30"/>
  <c r="Q74" i="30" s="1"/>
  <c r="Q75" i="30" s="1"/>
  <c r="Q76" i="30" s="1"/>
  <c r="Q77" i="30" s="1"/>
  <c r="Q78" i="30" s="1"/>
  <c r="R73" i="30"/>
  <c r="R74" i="30" s="1"/>
  <c r="R75" i="30" s="1"/>
  <c r="R76" i="30" s="1"/>
  <c r="R77" i="30" s="1"/>
  <c r="R78" i="30" s="1"/>
  <c r="S73" i="30"/>
  <c r="R267" i="32"/>
  <c r="R265" i="32"/>
  <c r="R262" i="32"/>
  <c r="R263" i="32" s="1"/>
  <c r="R259" i="32"/>
  <c r="R260" i="32" s="1"/>
  <c r="U256" i="32"/>
  <c r="U257" i="32" s="1"/>
  <c r="U258" i="32" s="1"/>
  <c r="U259" i="32" s="1"/>
  <c r="U260" i="32" s="1"/>
  <c r="U261" i="32" s="1"/>
  <c r="U262" i="32" s="1"/>
  <c r="U263" i="32" s="1"/>
  <c r="U264" i="32" s="1"/>
  <c r="U265" i="32" s="1"/>
  <c r="U266" i="32" s="1"/>
  <c r="U267" i="32" s="1"/>
  <c r="R256" i="32"/>
  <c r="R257" i="32"/>
  <c r="V242" i="32"/>
  <c r="V243" i="32" s="1"/>
  <c r="V244" i="32" s="1"/>
  <c r="V245" i="32" s="1"/>
  <c r="V246" i="32" s="1"/>
  <c r="V247" i="32" s="1"/>
  <c r="V248" i="32" s="1"/>
  <c r="V249" i="32" s="1"/>
  <c r="V250" i="32" s="1"/>
  <c r="V251" i="32" s="1"/>
  <c r="V252" i="32" s="1"/>
  <c r="V253" i="32" s="1"/>
  <c r="V254" i="32" s="1"/>
  <c r="V255" i="32" s="1"/>
  <c r="V256" i="32" s="1"/>
  <c r="V257" i="32" s="1"/>
  <c r="V258" i="32" s="1"/>
  <c r="V259" i="32" s="1"/>
  <c r="V260" i="32" s="1"/>
  <c r="V261" i="32" s="1"/>
  <c r="V262" i="32" s="1"/>
  <c r="V263" i="32" s="1"/>
  <c r="V264" i="32" s="1"/>
  <c r="V265" i="32" s="1"/>
  <c r="V266" i="32" s="1"/>
  <c r="V267" i="32" s="1"/>
  <c r="T242" i="32"/>
  <c r="T243" i="32"/>
  <c r="T244" i="32" s="1"/>
  <c r="T245" i="32" s="1"/>
  <c r="T246" i="32" s="1"/>
  <c r="T247" i="32" s="1"/>
  <c r="T248" i="32" s="1"/>
  <c r="T249" i="32" s="1"/>
  <c r="T250" i="32" s="1"/>
  <c r="T251" i="32" s="1"/>
  <c r="T252" i="32" s="1"/>
  <c r="T253" i="32" s="1"/>
  <c r="T254" i="32" s="1"/>
  <c r="T255" i="32" s="1"/>
  <c r="T256" i="32" s="1"/>
  <c r="T257" i="32" s="1"/>
  <c r="T258" i="32" s="1"/>
  <c r="T259" i="32" s="1"/>
  <c r="T260" i="32" s="1"/>
  <c r="T261" i="32" s="1"/>
  <c r="T262" i="32" s="1"/>
  <c r="T263" i="32" s="1"/>
  <c r="T264" i="32" s="1"/>
  <c r="T265" i="32" s="1"/>
  <c r="T266" i="32" s="1"/>
  <c r="T267" i="32" s="1"/>
  <c r="U245" i="32"/>
  <c r="U246" i="32" s="1"/>
  <c r="U247" i="32" s="1"/>
  <c r="U248" i="32" s="1"/>
  <c r="U249" i="32" s="1"/>
  <c r="U250" i="32" s="1"/>
  <c r="U251" i="32" s="1"/>
  <c r="U252" i="32" s="1"/>
  <c r="U253" i="32" s="1"/>
  <c r="U254" i="32" s="1"/>
  <c r="R253" i="32"/>
  <c r="R254" i="32" s="1"/>
  <c r="R250" i="32"/>
  <c r="R251" i="32" s="1"/>
  <c r="R248" i="32"/>
  <c r="R245" i="32"/>
  <c r="R246" i="32" s="1"/>
  <c r="U242" i="32"/>
  <c r="U243" i="32" s="1"/>
  <c r="A242" i="32"/>
  <c r="B242" i="32"/>
  <c r="C242" i="32"/>
  <c r="C243" i="32" s="1"/>
  <c r="C244" i="32" s="1"/>
  <c r="C245" i="32" s="1"/>
  <c r="C246" i="32" s="1"/>
  <c r="C247" i="32" s="1"/>
  <c r="C248" i="32" s="1"/>
  <c r="C249" i="32" s="1"/>
  <c r="C250" i="32" s="1"/>
  <c r="C251" i="32" s="1"/>
  <c r="C252" i="32" s="1"/>
  <c r="C253" i="32" s="1"/>
  <c r="C254" i="32" s="1"/>
  <c r="C255" i="32" s="1"/>
  <c r="C256" i="32" s="1"/>
  <c r="C257" i="32" s="1"/>
  <c r="C258" i="32" s="1"/>
  <c r="C259" i="32" s="1"/>
  <c r="C260" i="32" s="1"/>
  <c r="C261" i="32" s="1"/>
  <c r="C262" i="32" s="1"/>
  <c r="C263" i="32" s="1"/>
  <c r="C264" i="32" s="1"/>
  <c r="C265" i="32" s="1"/>
  <c r="C266" i="32" s="1"/>
  <c r="C267" i="32" s="1"/>
  <c r="D242" i="32"/>
  <c r="D243" i="32" s="1"/>
  <c r="D244" i="32" s="1"/>
  <c r="D245" i="32" s="1"/>
  <c r="D246" i="32" s="1"/>
  <c r="D247" i="32" s="1"/>
  <c r="D248" i="32" s="1"/>
  <c r="D249" i="32" s="1"/>
  <c r="D250" i="32" s="1"/>
  <c r="D251" i="32" s="1"/>
  <c r="D252" i="32" s="1"/>
  <c r="D253" i="32" s="1"/>
  <c r="D254" i="32" s="1"/>
  <c r="D255" i="32" s="1"/>
  <c r="D256" i="32" s="1"/>
  <c r="D257" i="32" s="1"/>
  <c r="D258" i="32" s="1"/>
  <c r="D259" i="32" s="1"/>
  <c r="D260" i="32" s="1"/>
  <c r="D261" i="32" s="1"/>
  <c r="D262" i="32" s="1"/>
  <c r="D263" i="32" s="1"/>
  <c r="D264" i="32" s="1"/>
  <c r="D265" i="32" s="1"/>
  <c r="D266" i="32" s="1"/>
  <c r="D267" i="32" s="1"/>
  <c r="E242" i="32"/>
  <c r="F242" i="32"/>
  <c r="G242" i="32"/>
  <c r="G243" i="32" s="1"/>
  <c r="G244" i="32" s="1"/>
  <c r="G245" i="32" s="1"/>
  <c r="G246" i="32" s="1"/>
  <c r="G247" i="32" s="1"/>
  <c r="G248" i="32" s="1"/>
  <c r="G249" i="32" s="1"/>
  <c r="G250" i="32" s="1"/>
  <c r="G251" i="32" s="1"/>
  <c r="G252" i="32" s="1"/>
  <c r="G253" i="32" s="1"/>
  <c r="G254" i="32" s="1"/>
  <c r="G255" i="32" s="1"/>
  <c r="G256" i="32" s="1"/>
  <c r="G257" i="32" s="1"/>
  <c r="G258" i="32" s="1"/>
  <c r="G259" i="32" s="1"/>
  <c r="G260" i="32" s="1"/>
  <c r="G261" i="32" s="1"/>
  <c r="G262" i="32" s="1"/>
  <c r="G263" i="32" s="1"/>
  <c r="G264" i="32" s="1"/>
  <c r="G265" i="32" s="1"/>
  <c r="G266" i="32" s="1"/>
  <c r="G267" i="32" s="1"/>
  <c r="H242" i="32"/>
  <c r="H243" i="32" s="1"/>
  <c r="H244" i="32" s="1"/>
  <c r="H245" i="32" s="1"/>
  <c r="H246" i="32" s="1"/>
  <c r="H247" i="32" s="1"/>
  <c r="H248" i="32" s="1"/>
  <c r="H249" i="32" s="1"/>
  <c r="H250" i="32" s="1"/>
  <c r="H251" i="32" s="1"/>
  <c r="H252" i="32" s="1"/>
  <c r="H253" i="32" s="1"/>
  <c r="H254" i="32" s="1"/>
  <c r="H255" i="32" s="1"/>
  <c r="H256" i="32" s="1"/>
  <c r="H257" i="32" s="1"/>
  <c r="H258" i="32" s="1"/>
  <c r="H259" i="32" s="1"/>
  <c r="H260" i="32" s="1"/>
  <c r="H261" i="32" s="1"/>
  <c r="H262" i="32" s="1"/>
  <c r="H263" i="32" s="1"/>
  <c r="H264" i="32" s="1"/>
  <c r="H265" i="32" s="1"/>
  <c r="H266" i="32" s="1"/>
  <c r="H267" i="32" s="1"/>
  <c r="I242" i="32"/>
  <c r="I243" i="32" s="1"/>
  <c r="I244" i="32" s="1"/>
  <c r="I245" i="32" s="1"/>
  <c r="I246" i="32" s="1"/>
  <c r="I247" i="32" s="1"/>
  <c r="I248" i="32" s="1"/>
  <c r="I249" i="32" s="1"/>
  <c r="I250" i="32" s="1"/>
  <c r="I251" i="32" s="1"/>
  <c r="I252" i="32" s="1"/>
  <c r="I253" i="32" s="1"/>
  <c r="I254" i="32" s="1"/>
  <c r="I255" i="32" s="1"/>
  <c r="I256" i="32" s="1"/>
  <c r="I257" i="32" s="1"/>
  <c r="I258" i="32" s="1"/>
  <c r="I259" i="32" s="1"/>
  <c r="I260" i="32" s="1"/>
  <c r="I261" i="32" s="1"/>
  <c r="I262" i="32" s="1"/>
  <c r="I263" i="32" s="1"/>
  <c r="I264" i="32" s="1"/>
  <c r="I265" i="32" s="1"/>
  <c r="I266" i="32" s="1"/>
  <c r="I267" i="32" s="1"/>
  <c r="J242" i="32"/>
  <c r="J243" i="32" s="1"/>
  <c r="J244" i="32" s="1"/>
  <c r="J245" i="32" s="1"/>
  <c r="J246" i="32" s="1"/>
  <c r="J247" i="32" s="1"/>
  <c r="J248" i="32" s="1"/>
  <c r="J249" i="32" s="1"/>
  <c r="J250" i="32" s="1"/>
  <c r="J251" i="32" s="1"/>
  <c r="J252" i="32" s="1"/>
  <c r="J253" i="32" s="1"/>
  <c r="J254" i="32" s="1"/>
  <c r="J255" i="32" s="1"/>
  <c r="J256" i="32" s="1"/>
  <c r="J257" i="32" s="1"/>
  <c r="J258" i="32" s="1"/>
  <c r="J259" i="32" s="1"/>
  <c r="J260" i="32" s="1"/>
  <c r="J261" i="32" s="1"/>
  <c r="J262" i="32" s="1"/>
  <c r="J263" i="32" s="1"/>
  <c r="J264" i="32" s="1"/>
  <c r="J265" i="32" s="1"/>
  <c r="J266" i="32" s="1"/>
  <c r="J267" i="32" s="1"/>
  <c r="K242" i="32"/>
  <c r="K243" i="32" s="1"/>
  <c r="K244" i="32" s="1"/>
  <c r="K245" i="32" s="1"/>
  <c r="K246" i="32" s="1"/>
  <c r="K247" i="32" s="1"/>
  <c r="K248" i="32" s="1"/>
  <c r="K249" i="32" s="1"/>
  <c r="K250" i="32" s="1"/>
  <c r="K251" i="32" s="1"/>
  <c r="K252" i="32" s="1"/>
  <c r="K253" i="32" s="1"/>
  <c r="K254" i="32" s="1"/>
  <c r="K255" i="32" s="1"/>
  <c r="K256" i="32" s="1"/>
  <c r="K257" i="32" s="1"/>
  <c r="K258" i="32" s="1"/>
  <c r="K259" i="32" s="1"/>
  <c r="K260" i="32" s="1"/>
  <c r="K261" i="32" s="1"/>
  <c r="K262" i="32" s="1"/>
  <c r="K263" i="32" s="1"/>
  <c r="K264" i="32" s="1"/>
  <c r="K265" i="32" s="1"/>
  <c r="K266" i="32" s="1"/>
  <c r="K267" i="32" s="1"/>
  <c r="L242" i="32"/>
  <c r="L243" i="32" s="1"/>
  <c r="L244" i="32" s="1"/>
  <c r="L245" i="32" s="1"/>
  <c r="L246" i="32" s="1"/>
  <c r="L247" i="32" s="1"/>
  <c r="L248" i="32" s="1"/>
  <c r="L249" i="32" s="1"/>
  <c r="L250" i="32" s="1"/>
  <c r="L251" i="32" s="1"/>
  <c r="L252" i="32" s="1"/>
  <c r="L253" i="32" s="1"/>
  <c r="L254" i="32" s="1"/>
  <c r="L255" i="32" s="1"/>
  <c r="L256" i="32" s="1"/>
  <c r="L257" i="32" s="1"/>
  <c r="L258" i="32" s="1"/>
  <c r="L259" i="32" s="1"/>
  <c r="L260" i="32" s="1"/>
  <c r="L261" i="32" s="1"/>
  <c r="L262" i="32" s="1"/>
  <c r="L263" i="32" s="1"/>
  <c r="L264" i="32" s="1"/>
  <c r="L265" i="32" s="1"/>
  <c r="L266" i="32" s="1"/>
  <c r="L267" i="32" s="1"/>
  <c r="M242" i="32"/>
  <c r="M243" i="32" s="1"/>
  <c r="M244" i="32" s="1"/>
  <c r="M245" i="32" s="1"/>
  <c r="M246" i="32" s="1"/>
  <c r="M247" i="32" s="1"/>
  <c r="M248" i="32" s="1"/>
  <c r="M249" i="32" s="1"/>
  <c r="M250" i="32" s="1"/>
  <c r="M251" i="32" s="1"/>
  <c r="M252" i="32" s="1"/>
  <c r="M253" i="32" s="1"/>
  <c r="M254" i="32" s="1"/>
  <c r="M255" i="32" s="1"/>
  <c r="M256" i="32" s="1"/>
  <c r="M257" i="32" s="1"/>
  <c r="M258" i="32" s="1"/>
  <c r="M259" i="32" s="1"/>
  <c r="M260" i="32" s="1"/>
  <c r="M261" i="32" s="1"/>
  <c r="M262" i="32" s="1"/>
  <c r="M263" i="32" s="1"/>
  <c r="M264" i="32" s="1"/>
  <c r="M265" i="32" s="1"/>
  <c r="M266" i="32" s="1"/>
  <c r="M267" i="32" s="1"/>
  <c r="N242" i="32"/>
  <c r="N243" i="32" s="1"/>
  <c r="N244" i="32" s="1"/>
  <c r="N245" i="32" s="1"/>
  <c r="N246" i="32" s="1"/>
  <c r="N247" i="32" s="1"/>
  <c r="N248" i="32" s="1"/>
  <c r="N249" i="32" s="1"/>
  <c r="N250" i="32" s="1"/>
  <c r="N251" i="32" s="1"/>
  <c r="N252" i="32" s="1"/>
  <c r="N253" i="32" s="1"/>
  <c r="N254" i="32" s="1"/>
  <c r="N255" i="32" s="1"/>
  <c r="N256" i="32" s="1"/>
  <c r="N257" i="32" s="1"/>
  <c r="N258" i="32" s="1"/>
  <c r="N259" i="32" s="1"/>
  <c r="N260" i="32" s="1"/>
  <c r="N261" i="32" s="1"/>
  <c r="N262" i="32" s="1"/>
  <c r="N263" i="32" s="1"/>
  <c r="N264" i="32" s="1"/>
  <c r="N265" i="32" s="1"/>
  <c r="N266" i="32" s="1"/>
  <c r="N267" i="32" s="1"/>
  <c r="O242" i="32"/>
  <c r="O243" i="32" s="1"/>
  <c r="O244" i="32" s="1"/>
  <c r="O245" i="32" s="1"/>
  <c r="O246" i="32" s="1"/>
  <c r="O247" i="32" s="1"/>
  <c r="O248" i="32" s="1"/>
  <c r="O249" i="32" s="1"/>
  <c r="O250" i="32" s="1"/>
  <c r="O251" i="32" s="1"/>
  <c r="O252" i="32" s="1"/>
  <c r="O253" i="32" s="1"/>
  <c r="O254" i="32" s="1"/>
  <c r="O255" i="32" s="1"/>
  <c r="O256" i="32" s="1"/>
  <c r="O257" i="32" s="1"/>
  <c r="O258" i="32" s="1"/>
  <c r="O259" i="32" s="1"/>
  <c r="O260" i="32" s="1"/>
  <c r="O261" i="32" s="1"/>
  <c r="O262" i="32" s="1"/>
  <c r="O263" i="32" s="1"/>
  <c r="O264" i="32" s="1"/>
  <c r="O265" i="32" s="1"/>
  <c r="O266" i="32" s="1"/>
  <c r="O267" i="32" s="1"/>
  <c r="Q242" i="32"/>
  <c r="Q243" i="32" s="1"/>
  <c r="Q244" i="32" s="1"/>
  <c r="Q245" i="32" s="1"/>
  <c r="Q246" i="32" s="1"/>
  <c r="Q247" i="32" s="1"/>
  <c r="Q248" i="32" s="1"/>
  <c r="Q249" i="32" s="1"/>
  <c r="Q250" i="32" s="1"/>
  <c r="Q251" i="32" s="1"/>
  <c r="Q252" i="32" s="1"/>
  <c r="Q253" i="32" s="1"/>
  <c r="Q254" i="32" s="1"/>
  <c r="Q255" i="32" s="1"/>
  <c r="Q256" i="32" s="1"/>
  <c r="Q257" i="32" s="1"/>
  <c r="Q258" i="32" s="1"/>
  <c r="Q259" i="32" s="1"/>
  <c r="Q260" i="32" s="1"/>
  <c r="Q261" i="32" s="1"/>
  <c r="Q262" i="32" s="1"/>
  <c r="Q263" i="32" s="1"/>
  <c r="Q264" i="32" s="1"/>
  <c r="Q265" i="32" s="1"/>
  <c r="Q266" i="32" s="1"/>
  <c r="Q267" i="32" s="1"/>
  <c r="P242" i="32"/>
  <c r="R242" i="32"/>
  <c r="A243" i="32"/>
  <c r="A244" i="32" s="1"/>
  <c r="A245" i="32" s="1"/>
  <c r="A246" i="32" s="1"/>
  <c r="A247" i="32" s="1"/>
  <c r="A248" i="32" s="1"/>
  <c r="A249" i="32" s="1"/>
  <c r="A250" i="32" s="1"/>
  <c r="A251" i="32" s="1"/>
  <c r="A252" i="32" s="1"/>
  <c r="A253" i="32" s="1"/>
  <c r="A254" i="32" s="1"/>
  <c r="A255" i="32" s="1"/>
  <c r="A256" i="32" s="1"/>
  <c r="A257" i="32" s="1"/>
  <c r="A258" i="32" s="1"/>
  <c r="A259" i="32" s="1"/>
  <c r="A260" i="32" s="1"/>
  <c r="A261" i="32" s="1"/>
  <c r="A262" i="32" s="1"/>
  <c r="A263" i="32" s="1"/>
  <c r="A264" i="32" s="1"/>
  <c r="A265" i="32" s="1"/>
  <c r="A266" i="32" s="1"/>
  <c r="A267" i="32" s="1"/>
  <c r="B243" i="32"/>
  <c r="B244" i="32" s="1"/>
  <c r="B245" i="32" s="1"/>
  <c r="B246" i="32" s="1"/>
  <c r="B247" i="32" s="1"/>
  <c r="B248" i="32" s="1"/>
  <c r="B249" i="32" s="1"/>
  <c r="B250" i="32" s="1"/>
  <c r="B251" i="32" s="1"/>
  <c r="B252" i="32" s="1"/>
  <c r="B253" i="32" s="1"/>
  <c r="B254" i="32" s="1"/>
  <c r="B255" i="32" s="1"/>
  <c r="B256" i="32" s="1"/>
  <c r="B257" i="32" s="1"/>
  <c r="B258" i="32" s="1"/>
  <c r="B259" i="32" s="1"/>
  <c r="B260" i="32" s="1"/>
  <c r="B261" i="32" s="1"/>
  <c r="B262" i="32" s="1"/>
  <c r="B263" i="32" s="1"/>
  <c r="B264" i="32" s="1"/>
  <c r="B265" i="32" s="1"/>
  <c r="B266" i="32" s="1"/>
  <c r="B267" i="32" s="1"/>
  <c r="E243" i="32"/>
  <c r="E244" i="32" s="1"/>
  <c r="E245" i="32" s="1"/>
  <c r="E246" i="32" s="1"/>
  <c r="E247" i="32" s="1"/>
  <c r="E248" i="32" s="1"/>
  <c r="E249" i="32" s="1"/>
  <c r="E250" i="32" s="1"/>
  <c r="E251" i="32" s="1"/>
  <c r="E252" i="32" s="1"/>
  <c r="E253" i="32" s="1"/>
  <c r="E254" i="32" s="1"/>
  <c r="E255" i="32" s="1"/>
  <c r="E256" i="32" s="1"/>
  <c r="E257" i="32" s="1"/>
  <c r="E258" i="32" s="1"/>
  <c r="E259" i="32" s="1"/>
  <c r="E260" i="32" s="1"/>
  <c r="E261" i="32" s="1"/>
  <c r="E262" i="32" s="1"/>
  <c r="E263" i="32" s="1"/>
  <c r="E264" i="32" s="1"/>
  <c r="E265" i="32" s="1"/>
  <c r="E266" i="32" s="1"/>
  <c r="E267" i="32" s="1"/>
  <c r="F243" i="32"/>
  <c r="F244" i="32" s="1"/>
  <c r="F245" i="32" s="1"/>
  <c r="F246" i="32" s="1"/>
  <c r="F247" i="32" s="1"/>
  <c r="F248" i="32" s="1"/>
  <c r="F249" i="32" s="1"/>
  <c r="F250" i="32" s="1"/>
  <c r="F251" i="32" s="1"/>
  <c r="F252" i="32" s="1"/>
  <c r="F253" i="32" s="1"/>
  <c r="F254" i="32" s="1"/>
  <c r="F255" i="32" s="1"/>
  <c r="F256" i="32" s="1"/>
  <c r="F257" i="32" s="1"/>
  <c r="F258" i="32" s="1"/>
  <c r="F259" i="32" s="1"/>
  <c r="F260" i="32" s="1"/>
  <c r="F261" i="32" s="1"/>
  <c r="F262" i="32" s="1"/>
  <c r="F263" i="32" s="1"/>
  <c r="F264" i="32" s="1"/>
  <c r="F265" i="32" s="1"/>
  <c r="F266" i="32" s="1"/>
  <c r="F267" i="32" s="1"/>
  <c r="P243" i="32"/>
  <c r="P244" i="32" s="1"/>
  <c r="P245" i="32" s="1"/>
  <c r="P246" i="32" s="1"/>
  <c r="P247" i="32" s="1"/>
  <c r="P248" i="32" s="1"/>
  <c r="P249" i="32" s="1"/>
  <c r="P250" i="32" s="1"/>
  <c r="P251" i="32" s="1"/>
  <c r="P252" i="32" s="1"/>
  <c r="P253" i="32" s="1"/>
  <c r="P254" i="32" s="1"/>
  <c r="P255" i="32" s="1"/>
  <c r="P256" i="32" s="1"/>
  <c r="P257" i="32" s="1"/>
  <c r="P258" i="32" s="1"/>
  <c r="P259" i="32" s="1"/>
  <c r="P260" i="32" s="1"/>
  <c r="P261" i="32" s="1"/>
  <c r="P262" i="32" s="1"/>
  <c r="P263" i="32" s="1"/>
  <c r="P264" i="32" s="1"/>
  <c r="P265" i="32" s="1"/>
  <c r="P266" i="32" s="1"/>
  <c r="P267" i="32" s="1"/>
  <c r="R243" i="32"/>
  <c r="P240" i="32"/>
  <c r="R240" i="32"/>
  <c r="S240" i="32"/>
  <c r="T240" i="32"/>
  <c r="U240" i="32"/>
  <c r="V218" i="32"/>
  <c r="V219" i="32" s="1"/>
  <c r="V220" i="32" s="1"/>
  <c r="V221" i="32" s="1"/>
  <c r="V222" i="32"/>
  <c r="V223" i="32" s="1"/>
  <c r="V224" i="32" s="1"/>
  <c r="V225" i="32" s="1"/>
  <c r="V226" i="32" s="1"/>
  <c r="V227" i="32" s="1"/>
  <c r="V228" i="32" s="1"/>
  <c r="V229" i="32" s="1"/>
  <c r="V230" i="32" s="1"/>
  <c r="V231" i="32"/>
  <c r="V232" i="32"/>
  <c r="V233" i="32" s="1"/>
  <c r="V234" i="32" s="1"/>
  <c r="V235" i="32" s="1"/>
  <c r="V236" i="32" s="1"/>
  <c r="V237" i="32" s="1"/>
  <c r="V238" i="32"/>
  <c r="V239" i="32" s="1"/>
  <c r="U232" i="32"/>
  <c r="U233" i="32" s="1"/>
  <c r="U234" i="32" s="1"/>
  <c r="U235" i="32" s="1"/>
  <c r="U236" i="32" s="1"/>
  <c r="U237" i="32" s="1"/>
  <c r="U238" i="32" s="1"/>
  <c r="S218" i="32"/>
  <c r="S219" i="32" s="1"/>
  <c r="S220" i="32" s="1"/>
  <c r="S221" i="32" s="1"/>
  <c r="S222" i="32" s="1"/>
  <c r="S223" i="32" s="1"/>
  <c r="S224" i="32" s="1"/>
  <c r="S225" i="32" s="1"/>
  <c r="S226" i="32" s="1"/>
  <c r="S227" i="32" s="1"/>
  <c r="S228" i="32" s="1"/>
  <c r="S229" i="32" s="1"/>
  <c r="S230" i="32" s="1"/>
  <c r="S231" i="32"/>
  <c r="S232" i="32" s="1"/>
  <c r="S233" i="32" s="1"/>
  <c r="S234" i="32" s="1"/>
  <c r="S235" i="32" s="1"/>
  <c r="S236" i="32" s="1"/>
  <c r="S237" i="32" s="1"/>
  <c r="S238" i="32" s="1"/>
  <c r="R232" i="32"/>
  <c r="R233" i="32" s="1"/>
  <c r="R235" i="32"/>
  <c r="A231" i="32"/>
  <c r="A232" i="32" s="1"/>
  <c r="A233" i="32" s="1"/>
  <c r="A234" i="32" s="1"/>
  <c r="A235" i="32" s="1"/>
  <c r="A236" i="32" s="1"/>
  <c r="A237" i="32" s="1"/>
  <c r="A238" i="32" s="1"/>
  <c r="A239" i="32" s="1"/>
  <c r="A240" i="32" s="1"/>
  <c r="B231" i="32"/>
  <c r="B232" i="32" s="1"/>
  <c r="B233" i="32" s="1"/>
  <c r="B234" i="32" s="1"/>
  <c r="B235" i="32" s="1"/>
  <c r="B236" i="32" s="1"/>
  <c r="B237" i="32" s="1"/>
  <c r="B238" i="32" s="1"/>
  <c r="B239" i="32" s="1"/>
  <c r="B240" i="32" s="1"/>
  <c r="C231" i="32"/>
  <c r="C232" i="32" s="1"/>
  <c r="C233" i="32" s="1"/>
  <c r="C234" i="32" s="1"/>
  <c r="C235" i="32" s="1"/>
  <c r="C236" i="32" s="1"/>
  <c r="C237" i="32" s="1"/>
  <c r="C238" i="32" s="1"/>
  <c r="C239" i="32" s="1"/>
  <c r="C240" i="32" s="1"/>
  <c r="D231" i="32"/>
  <c r="D232" i="32" s="1"/>
  <c r="D233" i="32" s="1"/>
  <c r="D234" i="32" s="1"/>
  <c r="D235" i="32" s="1"/>
  <c r="D236" i="32" s="1"/>
  <c r="D237" i="32" s="1"/>
  <c r="D238" i="32" s="1"/>
  <c r="D239" i="32" s="1"/>
  <c r="D240" i="32" s="1"/>
  <c r="E231" i="32"/>
  <c r="E232" i="32" s="1"/>
  <c r="E233" i="32" s="1"/>
  <c r="E234" i="32" s="1"/>
  <c r="E235" i="32" s="1"/>
  <c r="E236" i="32" s="1"/>
  <c r="E237" i="32" s="1"/>
  <c r="E238" i="32" s="1"/>
  <c r="E239" i="32" s="1"/>
  <c r="E240" i="32" s="1"/>
  <c r="F231" i="32"/>
  <c r="F232" i="32" s="1"/>
  <c r="F233" i="32" s="1"/>
  <c r="F234" i="32" s="1"/>
  <c r="F235" i="32" s="1"/>
  <c r="F236" i="32" s="1"/>
  <c r="F237" i="32" s="1"/>
  <c r="F238" i="32" s="1"/>
  <c r="F239" i="32" s="1"/>
  <c r="F240" i="32" s="1"/>
  <c r="G231" i="32"/>
  <c r="G232" i="32" s="1"/>
  <c r="G233" i="32" s="1"/>
  <c r="G234" i="32" s="1"/>
  <c r="G235" i="32" s="1"/>
  <c r="G236" i="32" s="1"/>
  <c r="G237" i="32" s="1"/>
  <c r="G238" i="32" s="1"/>
  <c r="G239" i="32" s="1"/>
  <c r="G240" i="32" s="1"/>
  <c r="H231" i="32"/>
  <c r="H232" i="32" s="1"/>
  <c r="H233" i="32" s="1"/>
  <c r="H234" i="32" s="1"/>
  <c r="H235" i="32" s="1"/>
  <c r="H236" i="32" s="1"/>
  <c r="H237" i="32" s="1"/>
  <c r="H238" i="32" s="1"/>
  <c r="H239" i="32" s="1"/>
  <c r="H240" i="32" s="1"/>
  <c r="I231" i="32"/>
  <c r="I232" i="32" s="1"/>
  <c r="I233" i="32" s="1"/>
  <c r="I234" i="32" s="1"/>
  <c r="I235" i="32" s="1"/>
  <c r="I236" i="32" s="1"/>
  <c r="I237" i="32" s="1"/>
  <c r="I238" i="32" s="1"/>
  <c r="I239" i="32" s="1"/>
  <c r="I240" i="32" s="1"/>
  <c r="J231" i="32"/>
  <c r="J232" i="32" s="1"/>
  <c r="J233" i="32" s="1"/>
  <c r="J234" i="32" s="1"/>
  <c r="J235" i="32" s="1"/>
  <c r="J236" i="32" s="1"/>
  <c r="J237" i="32" s="1"/>
  <c r="J238" i="32" s="1"/>
  <c r="J239" i="32" s="1"/>
  <c r="J240" i="32" s="1"/>
  <c r="K231" i="32"/>
  <c r="K232" i="32" s="1"/>
  <c r="K233" i="32" s="1"/>
  <c r="K234" i="32" s="1"/>
  <c r="K235" i="32" s="1"/>
  <c r="K236" i="32" s="1"/>
  <c r="K237" i="32" s="1"/>
  <c r="K238" i="32" s="1"/>
  <c r="K239" i="32" s="1"/>
  <c r="K240" i="32" s="1"/>
  <c r="L231" i="32"/>
  <c r="L232" i="32" s="1"/>
  <c r="L233" i="32" s="1"/>
  <c r="L234" i="32" s="1"/>
  <c r="L235" i="32" s="1"/>
  <c r="L236" i="32" s="1"/>
  <c r="L237" i="32" s="1"/>
  <c r="L238" i="32" s="1"/>
  <c r="L239" i="32" s="1"/>
  <c r="L240" i="32" s="1"/>
  <c r="M231" i="32"/>
  <c r="M232" i="32" s="1"/>
  <c r="M233" i="32" s="1"/>
  <c r="M234" i="32" s="1"/>
  <c r="M235" i="32" s="1"/>
  <c r="M236" i="32" s="1"/>
  <c r="M237" i="32" s="1"/>
  <c r="M238" i="32" s="1"/>
  <c r="M239" i="32" s="1"/>
  <c r="M240" i="32" s="1"/>
  <c r="N231" i="32"/>
  <c r="N232" i="32" s="1"/>
  <c r="N233" i="32" s="1"/>
  <c r="N234" i="32" s="1"/>
  <c r="N235" i="32" s="1"/>
  <c r="N236" i="32" s="1"/>
  <c r="N237" i="32" s="1"/>
  <c r="N238" i="32" s="1"/>
  <c r="N239" i="32" s="1"/>
  <c r="N240" i="32" s="1"/>
  <c r="O231" i="32"/>
  <c r="O232" i="32" s="1"/>
  <c r="O233" i="32" s="1"/>
  <c r="O234" i="32" s="1"/>
  <c r="O235" i="32" s="1"/>
  <c r="O236" i="32" s="1"/>
  <c r="O237" i="32" s="1"/>
  <c r="O238" i="32" s="1"/>
  <c r="O239" i="32" s="1"/>
  <c r="O240" i="32" s="1"/>
  <c r="Q231" i="32"/>
  <c r="Q232" i="32" s="1"/>
  <c r="Q233" i="32" s="1"/>
  <c r="Q234" i="32" s="1"/>
  <c r="Q235" i="32" s="1"/>
  <c r="Q236" i="32" s="1"/>
  <c r="Q237" i="32" s="1"/>
  <c r="Q238" i="32" s="1"/>
  <c r="Q239" i="32" s="1"/>
  <c r="Q240" i="32" s="1"/>
  <c r="P231" i="32"/>
  <c r="P232" i="32" s="1"/>
  <c r="P233" i="32" s="1"/>
  <c r="P234" i="32" s="1"/>
  <c r="P235" i="32" s="1"/>
  <c r="P236" i="32" s="1"/>
  <c r="P237" i="32" s="1"/>
  <c r="P238" i="32" s="1"/>
  <c r="U218" i="32"/>
  <c r="U219" i="32" s="1"/>
  <c r="U220" i="32" s="1"/>
  <c r="U221" i="32" s="1"/>
  <c r="U222" i="32" s="1"/>
  <c r="U223" i="32" s="1"/>
  <c r="U224" i="32" s="1"/>
  <c r="U225" i="32" s="1"/>
  <c r="U226" i="32" s="1"/>
  <c r="U227" i="32" s="1"/>
  <c r="U228" i="32" s="1"/>
  <c r="U229" i="32" s="1"/>
  <c r="U230" i="32" s="1"/>
  <c r="R224" i="32"/>
  <c r="R225" i="32" s="1"/>
  <c r="R227" i="32"/>
  <c r="R221" i="32"/>
  <c r="R222" i="32"/>
  <c r="A218" i="32"/>
  <c r="A219" i="32" s="1"/>
  <c r="A220" i="32" s="1"/>
  <c r="A221" i="32" s="1"/>
  <c r="A222" i="32" s="1"/>
  <c r="A223" i="32" s="1"/>
  <c r="A224" i="32" s="1"/>
  <c r="A225" i="32" s="1"/>
  <c r="A226" i="32" s="1"/>
  <c r="A227" i="32" s="1"/>
  <c r="A228" i="32" s="1"/>
  <c r="A229" i="32" s="1"/>
  <c r="A230" i="32" s="1"/>
  <c r="B218" i="32"/>
  <c r="B219" i="32" s="1"/>
  <c r="B220" i="32" s="1"/>
  <c r="B221" i="32" s="1"/>
  <c r="B222" i="32" s="1"/>
  <c r="B223" i="32" s="1"/>
  <c r="B224" i="32" s="1"/>
  <c r="B225" i="32" s="1"/>
  <c r="B226" i="32" s="1"/>
  <c r="B227" i="32" s="1"/>
  <c r="B228" i="32" s="1"/>
  <c r="B229" i="32" s="1"/>
  <c r="B230" i="32" s="1"/>
  <c r="C218" i="32"/>
  <c r="C219" i="32" s="1"/>
  <c r="C220" i="32" s="1"/>
  <c r="C221" i="32" s="1"/>
  <c r="C222" i="32" s="1"/>
  <c r="C223" i="32" s="1"/>
  <c r="C224" i="32" s="1"/>
  <c r="C225" i="32" s="1"/>
  <c r="C226" i="32" s="1"/>
  <c r="C227" i="32" s="1"/>
  <c r="C228" i="32" s="1"/>
  <c r="C229" i="32" s="1"/>
  <c r="C230" i="32" s="1"/>
  <c r="D218" i="32"/>
  <c r="D219" i="32" s="1"/>
  <c r="D220" i="32" s="1"/>
  <c r="D221" i="32" s="1"/>
  <c r="D222" i="32" s="1"/>
  <c r="D223" i="32" s="1"/>
  <c r="D224" i="32" s="1"/>
  <c r="D225" i="32" s="1"/>
  <c r="D226" i="32" s="1"/>
  <c r="D227" i="32" s="1"/>
  <c r="D228" i="32" s="1"/>
  <c r="D229" i="32" s="1"/>
  <c r="D230" i="32" s="1"/>
  <c r="E218" i="32"/>
  <c r="F218" i="32"/>
  <c r="F219" i="32" s="1"/>
  <c r="F220" i="32" s="1"/>
  <c r="F221" i="32" s="1"/>
  <c r="F222" i="32" s="1"/>
  <c r="F223" i="32" s="1"/>
  <c r="F224" i="32" s="1"/>
  <c r="F225" i="32" s="1"/>
  <c r="F226" i="32" s="1"/>
  <c r="F227" i="32" s="1"/>
  <c r="F228" i="32" s="1"/>
  <c r="F229" i="32" s="1"/>
  <c r="F230" i="32" s="1"/>
  <c r="G218" i="32"/>
  <c r="G219" i="32" s="1"/>
  <c r="G220" i="32" s="1"/>
  <c r="G221" i="32" s="1"/>
  <c r="G222" i="32" s="1"/>
  <c r="G223" i="32" s="1"/>
  <c r="G224" i="32" s="1"/>
  <c r="G225" i="32" s="1"/>
  <c r="G226" i="32" s="1"/>
  <c r="G227" i="32" s="1"/>
  <c r="G228" i="32" s="1"/>
  <c r="G229" i="32" s="1"/>
  <c r="G230" i="32" s="1"/>
  <c r="H218" i="32"/>
  <c r="H219" i="32" s="1"/>
  <c r="H220" i="32" s="1"/>
  <c r="H221" i="32" s="1"/>
  <c r="H222" i="32" s="1"/>
  <c r="H223" i="32" s="1"/>
  <c r="H224" i="32" s="1"/>
  <c r="H225" i="32" s="1"/>
  <c r="H226" i="32" s="1"/>
  <c r="H227" i="32" s="1"/>
  <c r="H228" i="32" s="1"/>
  <c r="H229" i="32" s="1"/>
  <c r="H230" i="32" s="1"/>
  <c r="I218" i="32"/>
  <c r="I219" i="32" s="1"/>
  <c r="I220" i="32" s="1"/>
  <c r="I221" i="32" s="1"/>
  <c r="I222" i="32" s="1"/>
  <c r="I223" i="32" s="1"/>
  <c r="I224" i="32" s="1"/>
  <c r="I225" i="32" s="1"/>
  <c r="I226" i="32" s="1"/>
  <c r="I227" i="32" s="1"/>
  <c r="I228" i="32" s="1"/>
  <c r="I229" i="32" s="1"/>
  <c r="I230" i="32" s="1"/>
  <c r="J218" i="32"/>
  <c r="J219" i="32" s="1"/>
  <c r="J220" i="32" s="1"/>
  <c r="J221" i="32" s="1"/>
  <c r="J222" i="32" s="1"/>
  <c r="J223" i="32" s="1"/>
  <c r="J224" i="32" s="1"/>
  <c r="J225" i="32" s="1"/>
  <c r="J226" i="32" s="1"/>
  <c r="J227" i="32" s="1"/>
  <c r="J228" i="32" s="1"/>
  <c r="J229" i="32" s="1"/>
  <c r="J230" i="32" s="1"/>
  <c r="K218" i="32"/>
  <c r="K219" i="32" s="1"/>
  <c r="K220" i="32" s="1"/>
  <c r="K221" i="32" s="1"/>
  <c r="K222" i="32" s="1"/>
  <c r="K223" i="32" s="1"/>
  <c r="K224" i="32" s="1"/>
  <c r="K225" i="32" s="1"/>
  <c r="K226" i="32" s="1"/>
  <c r="K227" i="32" s="1"/>
  <c r="K228" i="32" s="1"/>
  <c r="K229" i="32" s="1"/>
  <c r="K230" i="32" s="1"/>
  <c r="L218" i="32"/>
  <c r="L219" i="32" s="1"/>
  <c r="L220" i="32" s="1"/>
  <c r="L221" i="32" s="1"/>
  <c r="L222" i="32" s="1"/>
  <c r="L223" i="32" s="1"/>
  <c r="L224" i="32" s="1"/>
  <c r="L225" i="32" s="1"/>
  <c r="L226" i="32" s="1"/>
  <c r="L227" i="32" s="1"/>
  <c r="L228" i="32" s="1"/>
  <c r="L229" i="32" s="1"/>
  <c r="L230" i="32" s="1"/>
  <c r="M218" i="32"/>
  <c r="N218" i="32"/>
  <c r="N219" i="32" s="1"/>
  <c r="N220" i="32" s="1"/>
  <c r="N221" i="32" s="1"/>
  <c r="N222" i="32" s="1"/>
  <c r="N223" i="32" s="1"/>
  <c r="N224" i="32" s="1"/>
  <c r="N225" i="32" s="1"/>
  <c r="N226" i="32" s="1"/>
  <c r="N227" i="32" s="1"/>
  <c r="N228" i="32" s="1"/>
  <c r="N229" i="32" s="1"/>
  <c r="N230" i="32" s="1"/>
  <c r="O218" i="32"/>
  <c r="O219" i="32" s="1"/>
  <c r="O220" i="32" s="1"/>
  <c r="O221" i="32" s="1"/>
  <c r="O222" i="32" s="1"/>
  <c r="O223" i="32" s="1"/>
  <c r="O224" i="32" s="1"/>
  <c r="O225" i="32" s="1"/>
  <c r="O226" i="32" s="1"/>
  <c r="O227" i="32" s="1"/>
  <c r="O228" i="32" s="1"/>
  <c r="O229" i="32" s="1"/>
  <c r="O230" i="32" s="1"/>
  <c r="Q218" i="32"/>
  <c r="Q219" i="32" s="1"/>
  <c r="Q220" i="32" s="1"/>
  <c r="Q221" i="32" s="1"/>
  <c r="Q222" i="32" s="1"/>
  <c r="Q223" i="32" s="1"/>
  <c r="Q224" i="32" s="1"/>
  <c r="Q225" i="32" s="1"/>
  <c r="Q226" i="32" s="1"/>
  <c r="Q227" i="32" s="1"/>
  <c r="Q228" i="32" s="1"/>
  <c r="Q229" i="32" s="1"/>
  <c r="Q230" i="32" s="1"/>
  <c r="P218" i="32"/>
  <c r="P219" i="32" s="1"/>
  <c r="P220" i="32" s="1"/>
  <c r="P221" i="32" s="1"/>
  <c r="P222" i="32" s="1"/>
  <c r="P223" i="32" s="1"/>
  <c r="P224" i="32" s="1"/>
  <c r="P225" i="32" s="1"/>
  <c r="P226" i="32" s="1"/>
  <c r="P227" i="32" s="1"/>
  <c r="P228" i="32" s="1"/>
  <c r="P229" i="32" s="1"/>
  <c r="P230" i="32" s="1"/>
  <c r="R218" i="32"/>
  <c r="R219" i="32" s="1"/>
  <c r="E219" i="32"/>
  <c r="E220" i="32" s="1"/>
  <c r="E221" i="32" s="1"/>
  <c r="E222" i="32" s="1"/>
  <c r="E223" i="32" s="1"/>
  <c r="E224" i="32" s="1"/>
  <c r="E225" i="32" s="1"/>
  <c r="E226" i="32" s="1"/>
  <c r="E227" i="32" s="1"/>
  <c r="E228" i="32" s="1"/>
  <c r="E229" i="32" s="1"/>
  <c r="E230" i="32" s="1"/>
  <c r="M219" i="32"/>
  <c r="M220" i="32" s="1"/>
  <c r="M221" i="32" s="1"/>
  <c r="M222" i="32" s="1"/>
  <c r="M223" i="32" s="1"/>
  <c r="M224" i="32" s="1"/>
  <c r="M225" i="32" s="1"/>
  <c r="M226" i="32" s="1"/>
  <c r="M227" i="32" s="1"/>
  <c r="M228" i="32" s="1"/>
  <c r="M229" i="32" s="1"/>
  <c r="M230" i="32" s="1"/>
  <c r="P207" i="32"/>
  <c r="P208" i="32" s="1"/>
  <c r="P209" i="32" s="1"/>
  <c r="P210" i="32" s="1"/>
  <c r="P211" i="32" s="1"/>
  <c r="P212" i="32" s="1"/>
  <c r="P213" i="32" s="1"/>
  <c r="P214" i="32" s="1"/>
  <c r="P215" i="32" s="1"/>
  <c r="P216" i="32" s="1"/>
  <c r="R207" i="32"/>
  <c r="R208" i="32" s="1"/>
  <c r="R209" i="32" s="1"/>
  <c r="R210" i="32" s="1"/>
  <c r="R211" i="32" s="1"/>
  <c r="R212" i="32" s="1"/>
  <c r="R213" i="32" s="1"/>
  <c r="R214" i="32" s="1"/>
  <c r="R215" i="32" s="1"/>
  <c r="R216" i="32" s="1"/>
  <c r="S207" i="32"/>
  <c r="S208" i="32" s="1"/>
  <c r="S209" i="32" s="1"/>
  <c r="S210" i="32" s="1"/>
  <c r="S211" i="32" s="1"/>
  <c r="S212" i="32" s="1"/>
  <c r="S213" i="32" s="1"/>
  <c r="S214" i="32" s="1"/>
  <c r="S215" i="32" s="1"/>
  <c r="S216" i="32" s="1"/>
  <c r="T207" i="32"/>
  <c r="T208" i="32" s="1"/>
  <c r="T209" i="32" s="1"/>
  <c r="T210" i="32" s="1"/>
  <c r="T211" i="32" s="1"/>
  <c r="T212" i="32" s="1"/>
  <c r="T213" i="32" s="1"/>
  <c r="T214" i="32" s="1"/>
  <c r="T215" i="32" s="1"/>
  <c r="T216" i="32" s="1"/>
  <c r="U207" i="32"/>
  <c r="U208" i="32" s="1"/>
  <c r="U209" i="32" s="1"/>
  <c r="U210" i="32" s="1"/>
  <c r="U211" i="32" s="1"/>
  <c r="U212" i="32" s="1"/>
  <c r="U213" i="32" s="1"/>
  <c r="U214" i="32" s="1"/>
  <c r="U215" i="32" s="1"/>
  <c r="U216" i="32" s="1"/>
  <c r="V207" i="32"/>
  <c r="V208" i="32" s="1"/>
  <c r="V209" i="32" s="1"/>
  <c r="V210" i="32" s="1"/>
  <c r="V211" i="32" s="1"/>
  <c r="V212" i="32" s="1"/>
  <c r="V213" i="32" s="1"/>
  <c r="V214" i="32" s="1"/>
  <c r="V215" i="32" s="1"/>
  <c r="V216" i="32" s="1"/>
  <c r="A207" i="32"/>
  <c r="A208" i="32" s="1"/>
  <c r="A209" i="32" s="1"/>
  <c r="A210" i="32" s="1"/>
  <c r="A211" i="32" s="1"/>
  <c r="A212" i="32" s="1"/>
  <c r="A213" i="32" s="1"/>
  <c r="A214" i="32" s="1"/>
  <c r="A215" i="32" s="1"/>
  <c r="A216" i="32" s="1"/>
  <c r="B207" i="32"/>
  <c r="B208" i="32" s="1"/>
  <c r="B209" i="32" s="1"/>
  <c r="B210" i="32" s="1"/>
  <c r="B211" i="32" s="1"/>
  <c r="B212" i="32" s="1"/>
  <c r="B213" i="32" s="1"/>
  <c r="B214" i="32" s="1"/>
  <c r="B215" i="32" s="1"/>
  <c r="B216" i="32" s="1"/>
  <c r="C207" i="32"/>
  <c r="C208" i="32" s="1"/>
  <c r="C209" i="32" s="1"/>
  <c r="C210" i="32" s="1"/>
  <c r="C211" i="32" s="1"/>
  <c r="C212" i="32" s="1"/>
  <c r="C213" i="32" s="1"/>
  <c r="C214" i="32" s="1"/>
  <c r="C215" i="32" s="1"/>
  <c r="C216" i="32" s="1"/>
  <c r="D207" i="32"/>
  <c r="D208" i="32" s="1"/>
  <c r="D209" i="32" s="1"/>
  <c r="D210" i="32" s="1"/>
  <c r="D211" i="32" s="1"/>
  <c r="D212" i="32" s="1"/>
  <c r="D213" i="32" s="1"/>
  <c r="D214" i="32" s="1"/>
  <c r="D215" i="32" s="1"/>
  <c r="D216" i="32" s="1"/>
  <c r="E207" i="32"/>
  <c r="E208" i="32" s="1"/>
  <c r="E209" i="32" s="1"/>
  <c r="E210" i="32" s="1"/>
  <c r="E211" i="32" s="1"/>
  <c r="E212" i="32" s="1"/>
  <c r="E213" i="32" s="1"/>
  <c r="E214" i="32" s="1"/>
  <c r="E215" i="32" s="1"/>
  <c r="E216" i="32" s="1"/>
  <c r="F207" i="32"/>
  <c r="F208" i="32" s="1"/>
  <c r="F209" i="32" s="1"/>
  <c r="F210" i="32" s="1"/>
  <c r="F211" i="32" s="1"/>
  <c r="F212" i="32" s="1"/>
  <c r="F213" i="32" s="1"/>
  <c r="F214" i="32" s="1"/>
  <c r="F215" i="32" s="1"/>
  <c r="F216" i="32" s="1"/>
  <c r="G207" i="32"/>
  <c r="G208" i="32" s="1"/>
  <c r="H207" i="32"/>
  <c r="H208" i="32" s="1"/>
  <c r="H209" i="32" s="1"/>
  <c r="H210" i="32" s="1"/>
  <c r="H211" i="32" s="1"/>
  <c r="H212" i="32" s="1"/>
  <c r="H213" i="32" s="1"/>
  <c r="H214" i="32" s="1"/>
  <c r="H215" i="32" s="1"/>
  <c r="H216" i="32" s="1"/>
  <c r="I207" i="32"/>
  <c r="I208" i="32" s="1"/>
  <c r="I209" i="32" s="1"/>
  <c r="I210" i="32" s="1"/>
  <c r="I211" i="32" s="1"/>
  <c r="J207" i="32"/>
  <c r="J208" i="32" s="1"/>
  <c r="J209" i="32" s="1"/>
  <c r="J210" i="32" s="1"/>
  <c r="J211" i="32" s="1"/>
  <c r="J212" i="32" s="1"/>
  <c r="J213" i="32" s="1"/>
  <c r="J214" i="32" s="1"/>
  <c r="J215" i="32" s="1"/>
  <c r="J216" i="32" s="1"/>
  <c r="K207" i="32"/>
  <c r="K208" i="32" s="1"/>
  <c r="K209" i="32" s="1"/>
  <c r="K210" i="32" s="1"/>
  <c r="K211" i="32" s="1"/>
  <c r="K212" i="32" s="1"/>
  <c r="K213" i="32" s="1"/>
  <c r="K214" i="32" s="1"/>
  <c r="K215" i="32" s="1"/>
  <c r="K216" i="32" s="1"/>
  <c r="L207" i="32"/>
  <c r="L208" i="32" s="1"/>
  <c r="L209" i="32" s="1"/>
  <c r="L210" i="32" s="1"/>
  <c r="L211" i="32" s="1"/>
  <c r="L212" i="32" s="1"/>
  <c r="L213" i="32" s="1"/>
  <c r="L214" i="32" s="1"/>
  <c r="L215" i="32" s="1"/>
  <c r="L216" i="32" s="1"/>
  <c r="M207" i="32"/>
  <c r="M208" i="32" s="1"/>
  <c r="M209" i="32" s="1"/>
  <c r="M210" i="32" s="1"/>
  <c r="M211" i="32" s="1"/>
  <c r="M212" i="32" s="1"/>
  <c r="M213" i="32" s="1"/>
  <c r="M214" i="32" s="1"/>
  <c r="M215" i="32" s="1"/>
  <c r="M216" i="32" s="1"/>
  <c r="N207" i="32"/>
  <c r="O207" i="32"/>
  <c r="O208" i="32" s="1"/>
  <c r="N208" i="32"/>
  <c r="N209" i="32" s="1"/>
  <c r="N210" i="32" s="1"/>
  <c r="N211" i="32" s="1"/>
  <c r="N212" i="32" s="1"/>
  <c r="N213" i="32" s="1"/>
  <c r="N214" i="32" s="1"/>
  <c r="N215" i="32" s="1"/>
  <c r="N216" i="32" s="1"/>
  <c r="G209" i="32"/>
  <c r="G210" i="32" s="1"/>
  <c r="G211" i="32" s="1"/>
  <c r="G212" i="32" s="1"/>
  <c r="G213" i="32" s="1"/>
  <c r="G214" i="32" s="1"/>
  <c r="G215" i="32" s="1"/>
  <c r="G216" i="32" s="1"/>
  <c r="O209" i="32"/>
  <c r="O210" i="32"/>
  <c r="O211" i="32" s="1"/>
  <c r="O212" i="32" s="1"/>
  <c r="O213" i="32" s="1"/>
  <c r="O214" i="32" s="1"/>
  <c r="O215" i="32" s="1"/>
  <c r="O216" i="32" s="1"/>
  <c r="I212" i="32"/>
  <c r="I213" i="32" s="1"/>
  <c r="I214" i="32" s="1"/>
  <c r="I215" i="32" s="1"/>
  <c r="I216" i="32" s="1"/>
  <c r="U201" i="32"/>
  <c r="U202" i="32" s="1"/>
  <c r="U203" i="32" s="1"/>
  <c r="U204" i="32" s="1"/>
  <c r="U205" i="32" s="1"/>
  <c r="V179" i="32"/>
  <c r="V180" i="32" s="1"/>
  <c r="V181" i="32" s="1"/>
  <c r="V182" i="32" s="1"/>
  <c r="V183" i="32" s="1"/>
  <c r="V184" i="32" s="1"/>
  <c r="V185" i="32" s="1"/>
  <c r="V186" i="32" s="1"/>
  <c r="V187" i="32" s="1"/>
  <c r="V188" i="32" s="1"/>
  <c r="V189" i="32" s="1"/>
  <c r="V190" i="32" s="1"/>
  <c r="V191" i="32" s="1"/>
  <c r="V192" i="32" s="1"/>
  <c r="V193" i="32" s="1"/>
  <c r="V194" i="32" s="1"/>
  <c r="V195" i="32" s="1"/>
  <c r="V196" i="32" s="1"/>
  <c r="V197" i="32" s="1"/>
  <c r="V198" i="32" s="1"/>
  <c r="V199" i="32" s="1"/>
  <c r="V200" i="32" s="1"/>
  <c r="V201" i="32" s="1"/>
  <c r="V202" i="32" s="1"/>
  <c r="V203" i="32" s="1"/>
  <c r="V204" i="32" s="1"/>
  <c r="V205" i="32" s="1"/>
  <c r="S193" i="32"/>
  <c r="S194" i="32" s="1"/>
  <c r="S195" i="32" s="1"/>
  <c r="S196" i="32" s="1"/>
  <c r="S197" i="32" s="1"/>
  <c r="S198" i="32" s="1"/>
  <c r="S199" i="32" s="1"/>
  <c r="S200" i="32" s="1"/>
  <c r="S201" i="32" s="1"/>
  <c r="S202" i="32" s="1"/>
  <c r="S203" i="32" s="1"/>
  <c r="S204" i="32" s="1"/>
  <c r="S205" i="32" s="1"/>
  <c r="U193" i="32"/>
  <c r="U194" i="32" s="1"/>
  <c r="U195" i="32" s="1"/>
  <c r="U196" i="32" s="1"/>
  <c r="U197" i="32" s="1"/>
  <c r="U198" i="32" s="1"/>
  <c r="U199" i="32" s="1"/>
  <c r="T179" i="32"/>
  <c r="T180" i="32" s="1"/>
  <c r="T181" i="32" s="1"/>
  <c r="T182" i="32" s="1"/>
  <c r="T183" i="32" s="1"/>
  <c r="T184" i="32" s="1"/>
  <c r="T185" i="32" s="1"/>
  <c r="T186" i="32" s="1"/>
  <c r="T187" i="32" s="1"/>
  <c r="T188" i="32" s="1"/>
  <c r="T189" i="32" s="1"/>
  <c r="T190" i="32" s="1"/>
  <c r="T191" i="32" s="1"/>
  <c r="T192" i="32" s="1"/>
  <c r="T193" i="32" s="1"/>
  <c r="T194" i="32" s="1"/>
  <c r="T195" i="32" s="1"/>
  <c r="T196" i="32" s="1"/>
  <c r="T197" i="32" s="1"/>
  <c r="T198" i="32" s="1"/>
  <c r="T199" i="32" s="1"/>
  <c r="T200" i="32" s="1"/>
  <c r="T201" i="32" s="1"/>
  <c r="T202" i="32" s="1"/>
  <c r="T203" i="32" s="1"/>
  <c r="T204" i="32" s="1"/>
  <c r="T205" i="32" s="1"/>
  <c r="U187" i="32"/>
  <c r="U188" i="32"/>
  <c r="U189" i="32" s="1"/>
  <c r="U190" i="32" s="1"/>
  <c r="U191" i="32" s="1"/>
  <c r="S179" i="32"/>
  <c r="S180" i="32" s="1"/>
  <c r="S181" i="32" s="1"/>
  <c r="S182" i="32" s="1"/>
  <c r="S183" i="32" s="1"/>
  <c r="S184" i="32" s="1"/>
  <c r="S185" i="32" s="1"/>
  <c r="S186" i="32" s="1"/>
  <c r="S187" i="32" s="1"/>
  <c r="S188" i="32" s="1"/>
  <c r="S189" i="32" s="1"/>
  <c r="S190" i="32" s="1"/>
  <c r="S191" i="32" s="1"/>
  <c r="U179" i="32"/>
  <c r="U180" i="32" s="1"/>
  <c r="U181" i="32" s="1"/>
  <c r="U182" i="32" s="1"/>
  <c r="U183" i="32" s="1"/>
  <c r="U184" i="32" s="1"/>
  <c r="U185" i="32" s="1"/>
  <c r="A179" i="32"/>
  <c r="A180" i="32" s="1"/>
  <c r="A181" i="32" s="1"/>
  <c r="A182" i="32" s="1"/>
  <c r="A183" i="32" s="1"/>
  <c r="A184" i="32" s="1"/>
  <c r="A185" i="32" s="1"/>
  <c r="A186" i="32" s="1"/>
  <c r="A187" i="32" s="1"/>
  <c r="A188" i="32" s="1"/>
  <c r="A189" i="32" s="1"/>
  <c r="A190" i="32" s="1"/>
  <c r="A191" i="32" s="1"/>
  <c r="A192" i="32" s="1"/>
  <c r="A193" i="32" s="1"/>
  <c r="A194" i="32" s="1"/>
  <c r="A195" i="32" s="1"/>
  <c r="A196" i="32" s="1"/>
  <c r="A197" i="32" s="1"/>
  <c r="A198" i="32" s="1"/>
  <c r="A199" i="32" s="1"/>
  <c r="A200" i="32" s="1"/>
  <c r="A201" i="32" s="1"/>
  <c r="A202" i="32" s="1"/>
  <c r="A203" i="32" s="1"/>
  <c r="A204" i="32" s="1"/>
  <c r="A205" i="32" s="1"/>
  <c r="B179" i="32"/>
  <c r="B180" i="32" s="1"/>
  <c r="B181" i="32" s="1"/>
  <c r="C179" i="32"/>
  <c r="C180" i="32" s="1"/>
  <c r="C181" i="32" s="1"/>
  <c r="C182" i="32" s="1"/>
  <c r="C183" i="32" s="1"/>
  <c r="C184" i="32" s="1"/>
  <c r="C185" i="32" s="1"/>
  <c r="C186" i="32" s="1"/>
  <c r="C187" i="32" s="1"/>
  <c r="C188" i="32" s="1"/>
  <c r="C189" i="32" s="1"/>
  <c r="C190" i="32" s="1"/>
  <c r="C191" i="32" s="1"/>
  <c r="C192" i="32" s="1"/>
  <c r="C193" i="32" s="1"/>
  <c r="C194" i="32" s="1"/>
  <c r="C195" i="32" s="1"/>
  <c r="C196" i="32" s="1"/>
  <c r="C197" i="32" s="1"/>
  <c r="C198" i="32" s="1"/>
  <c r="C199" i="32" s="1"/>
  <c r="C200" i="32" s="1"/>
  <c r="C201" i="32" s="1"/>
  <c r="C202" i="32" s="1"/>
  <c r="C203" i="32" s="1"/>
  <c r="C204" i="32" s="1"/>
  <c r="C205" i="32" s="1"/>
  <c r="D179" i="32"/>
  <c r="D180" i="32" s="1"/>
  <c r="D181" i="32" s="1"/>
  <c r="D182" i="32" s="1"/>
  <c r="D183" i="32" s="1"/>
  <c r="D184" i="32" s="1"/>
  <c r="D185" i="32" s="1"/>
  <c r="D186" i="32" s="1"/>
  <c r="D187" i="32" s="1"/>
  <c r="D188" i="32" s="1"/>
  <c r="D189" i="32" s="1"/>
  <c r="D190" i="32" s="1"/>
  <c r="D191" i="32" s="1"/>
  <c r="D192" i="32" s="1"/>
  <c r="D193" i="32" s="1"/>
  <c r="D194" i="32" s="1"/>
  <c r="D195" i="32" s="1"/>
  <c r="D196" i="32" s="1"/>
  <c r="D197" i="32" s="1"/>
  <c r="D198" i="32" s="1"/>
  <c r="D199" i="32" s="1"/>
  <c r="D200" i="32" s="1"/>
  <c r="D201" i="32" s="1"/>
  <c r="D202" i="32" s="1"/>
  <c r="D203" i="32" s="1"/>
  <c r="D204" i="32" s="1"/>
  <c r="D205" i="32" s="1"/>
  <c r="E179" i="32"/>
  <c r="E180" i="32" s="1"/>
  <c r="E181" i="32" s="1"/>
  <c r="E182" i="32" s="1"/>
  <c r="E183" i="32" s="1"/>
  <c r="E184" i="32" s="1"/>
  <c r="E185" i="32" s="1"/>
  <c r="E186" i="32" s="1"/>
  <c r="E187" i="32" s="1"/>
  <c r="E188" i="32" s="1"/>
  <c r="E189" i="32" s="1"/>
  <c r="E190" i="32" s="1"/>
  <c r="E191" i="32" s="1"/>
  <c r="E192" i="32" s="1"/>
  <c r="E193" i="32" s="1"/>
  <c r="E194" i="32" s="1"/>
  <c r="E195" i="32" s="1"/>
  <c r="E196" i="32" s="1"/>
  <c r="E197" i="32" s="1"/>
  <c r="E198" i="32" s="1"/>
  <c r="E199" i="32" s="1"/>
  <c r="E200" i="32" s="1"/>
  <c r="E201" i="32" s="1"/>
  <c r="E202" i="32" s="1"/>
  <c r="E203" i="32" s="1"/>
  <c r="E204" i="32" s="1"/>
  <c r="E205" i="32" s="1"/>
  <c r="F179" i="32"/>
  <c r="F180" i="32" s="1"/>
  <c r="F181" i="32" s="1"/>
  <c r="F182" i="32" s="1"/>
  <c r="F183" i="32" s="1"/>
  <c r="F184" i="32" s="1"/>
  <c r="F185" i="32" s="1"/>
  <c r="F186" i="32" s="1"/>
  <c r="F187" i="32" s="1"/>
  <c r="F188" i="32" s="1"/>
  <c r="F189" i="32" s="1"/>
  <c r="F190" i="32" s="1"/>
  <c r="F191" i="32" s="1"/>
  <c r="F192" i="32" s="1"/>
  <c r="F193" i="32" s="1"/>
  <c r="F194" i="32" s="1"/>
  <c r="F195" i="32" s="1"/>
  <c r="F196" i="32" s="1"/>
  <c r="F197" i="32" s="1"/>
  <c r="F198" i="32" s="1"/>
  <c r="F199" i="32" s="1"/>
  <c r="F200" i="32" s="1"/>
  <c r="F201" i="32" s="1"/>
  <c r="F202" i="32" s="1"/>
  <c r="F203" i="32" s="1"/>
  <c r="F204" i="32" s="1"/>
  <c r="F205" i="32" s="1"/>
  <c r="G179" i="32"/>
  <c r="G180" i="32" s="1"/>
  <c r="G181" i="32" s="1"/>
  <c r="G182" i="32" s="1"/>
  <c r="G183" i="32" s="1"/>
  <c r="G184" i="32" s="1"/>
  <c r="G185" i="32" s="1"/>
  <c r="G186" i="32" s="1"/>
  <c r="G187" i="32" s="1"/>
  <c r="G188" i="32" s="1"/>
  <c r="G189" i="32" s="1"/>
  <c r="G190" i="32" s="1"/>
  <c r="G191" i="32" s="1"/>
  <c r="G192" i="32" s="1"/>
  <c r="G193" i="32" s="1"/>
  <c r="G194" i="32" s="1"/>
  <c r="G195" i="32" s="1"/>
  <c r="G196" i="32" s="1"/>
  <c r="G197" i="32" s="1"/>
  <c r="G198" i="32" s="1"/>
  <c r="G199" i="32" s="1"/>
  <c r="G200" i="32" s="1"/>
  <c r="G201" i="32" s="1"/>
  <c r="G202" i="32" s="1"/>
  <c r="G203" i="32" s="1"/>
  <c r="G204" i="32" s="1"/>
  <c r="G205" i="32" s="1"/>
  <c r="H179" i="32"/>
  <c r="H180" i="32" s="1"/>
  <c r="H181" i="32" s="1"/>
  <c r="H182" i="32" s="1"/>
  <c r="H183" i="32" s="1"/>
  <c r="H184" i="32" s="1"/>
  <c r="H185" i="32" s="1"/>
  <c r="H186" i="32" s="1"/>
  <c r="H187" i="32" s="1"/>
  <c r="H188" i="32" s="1"/>
  <c r="H189" i="32" s="1"/>
  <c r="H190" i="32" s="1"/>
  <c r="H191" i="32" s="1"/>
  <c r="H192" i="32" s="1"/>
  <c r="H193" i="32" s="1"/>
  <c r="H194" i="32" s="1"/>
  <c r="H195" i="32" s="1"/>
  <c r="H196" i="32" s="1"/>
  <c r="H197" i="32" s="1"/>
  <c r="H198" i="32" s="1"/>
  <c r="H199" i="32" s="1"/>
  <c r="H200" i="32" s="1"/>
  <c r="H201" i="32" s="1"/>
  <c r="H202" i="32" s="1"/>
  <c r="H203" i="32" s="1"/>
  <c r="H204" i="32" s="1"/>
  <c r="H205" i="32" s="1"/>
  <c r="I179" i="32"/>
  <c r="I180" i="32" s="1"/>
  <c r="I181" i="32" s="1"/>
  <c r="I182" i="32" s="1"/>
  <c r="I183" i="32" s="1"/>
  <c r="I184" i="32" s="1"/>
  <c r="I185" i="32" s="1"/>
  <c r="I186" i="32" s="1"/>
  <c r="I187" i="32" s="1"/>
  <c r="I188" i="32" s="1"/>
  <c r="I189" i="32" s="1"/>
  <c r="I190" i="32" s="1"/>
  <c r="I191" i="32" s="1"/>
  <c r="I192" i="32" s="1"/>
  <c r="I193" i="32" s="1"/>
  <c r="I194" i="32" s="1"/>
  <c r="I195" i="32" s="1"/>
  <c r="I196" i="32" s="1"/>
  <c r="I197" i="32" s="1"/>
  <c r="I198" i="32" s="1"/>
  <c r="I199" i="32" s="1"/>
  <c r="I200" i="32" s="1"/>
  <c r="I201" i="32" s="1"/>
  <c r="I202" i="32" s="1"/>
  <c r="I203" i="32" s="1"/>
  <c r="I204" i="32" s="1"/>
  <c r="I205" i="32" s="1"/>
  <c r="J179" i="32"/>
  <c r="K179" i="32"/>
  <c r="K180" i="32" s="1"/>
  <c r="K181" i="32" s="1"/>
  <c r="K182" i="32" s="1"/>
  <c r="K183" i="32" s="1"/>
  <c r="K184" i="32" s="1"/>
  <c r="K185" i="32" s="1"/>
  <c r="K186" i="32" s="1"/>
  <c r="K187" i="32" s="1"/>
  <c r="K188" i="32" s="1"/>
  <c r="K189" i="32" s="1"/>
  <c r="K190" i="32" s="1"/>
  <c r="K191" i="32" s="1"/>
  <c r="K192" i="32" s="1"/>
  <c r="K193" i="32" s="1"/>
  <c r="K194" i="32" s="1"/>
  <c r="K195" i="32" s="1"/>
  <c r="K196" i="32" s="1"/>
  <c r="K197" i="32" s="1"/>
  <c r="K198" i="32" s="1"/>
  <c r="K199" i="32" s="1"/>
  <c r="K200" i="32" s="1"/>
  <c r="K201" i="32" s="1"/>
  <c r="K202" i="32" s="1"/>
  <c r="K203" i="32" s="1"/>
  <c r="K204" i="32" s="1"/>
  <c r="K205" i="32" s="1"/>
  <c r="L179" i="32"/>
  <c r="L180" i="32" s="1"/>
  <c r="L181" i="32" s="1"/>
  <c r="L182" i="32" s="1"/>
  <c r="L183" i="32" s="1"/>
  <c r="L184" i="32" s="1"/>
  <c r="L185" i="32" s="1"/>
  <c r="L186" i="32" s="1"/>
  <c r="L187" i="32" s="1"/>
  <c r="L188" i="32" s="1"/>
  <c r="L189" i="32" s="1"/>
  <c r="L190" i="32" s="1"/>
  <c r="L191" i="32" s="1"/>
  <c r="L192" i="32" s="1"/>
  <c r="L193" i="32" s="1"/>
  <c r="L194" i="32" s="1"/>
  <c r="L195" i="32" s="1"/>
  <c r="L196" i="32" s="1"/>
  <c r="L197" i="32" s="1"/>
  <c r="L198" i="32" s="1"/>
  <c r="L199" i="32" s="1"/>
  <c r="L200" i="32" s="1"/>
  <c r="L201" i="32" s="1"/>
  <c r="L202" i="32" s="1"/>
  <c r="L203" i="32" s="1"/>
  <c r="L204" i="32" s="1"/>
  <c r="L205" i="32" s="1"/>
  <c r="M179" i="32"/>
  <c r="M180" i="32" s="1"/>
  <c r="M181" i="32" s="1"/>
  <c r="M182" i="32" s="1"/>
  <c r="M183" i="32" s="1"/>
  <c r="M184" i="32" s="1"/>
  <c r="M185" i="32" s="1"/>
  <c r="M186" i="32" s="1"/>
  <c r="M187" i="32" s="1"/>
  <c r="M188" i="32" s="1"/>
  <c r="M189" i="32" s="1"/>
  <c r="M190" i="32" s="1"/>
  <c r="M191" i="32" s="1"/>
  <c r="M192" i="32" s="1"/>
  <c r="M193" i="32" s="1"/>
  <c r="M194" i="32" s="1"/>
  <c r="M195" i="32" s="1"/>
  <c r="M196" i="32" s="1"/>
  <c r="M197" i="32" s="1"/>
  <c r="M198" i="32" s="1"/>
  <c r="M199" i="32" s="1"/>
  <c r="M200" i="32" s="1"/>
  <c r="M201" i="32" s="1"/>
  <c r="M202" i="32" s="1"/>
  <c r="M203" i="32" s="1"/>
  <c r="M204" i="32" s="1"/>
  <c r="M205" i="32" s="1"/>
  <c r="N179" i="32"/>
  <c r="N180" i="32" s="1"/>
  <c r="N181" i="32" s="1"/>
  <c r="N182" i="32" s="1"/>
  <c r="N183" i="32" s="1"/>
  <c r="N184" i="32" s="1"/>
  <c r="N185" i="32" s="1"/>
  <c r="N186" i="32" s="1"/>
  <c r="N187" i="32" s="1"/>
  <c r="N188" i="32" s="1"/>
  <c r="N189" i="32" s="1"/>
  <c r="N190" i="32" s="1"/>
  <c r="N191" i="32" s="1"/>
  <c r="N192" i="32" s="1"/>
  <c r="N193" i="32" s="1"/>
  <c r="N194" i="32" s="1"/>
  <c r="N195" i="32" s="1"/>
  <c r="N196" i="32" s="1"/>
  <c r="N197" i="32" s="1"/>
  <c r="N198" i="32" s="1"/>
  <c r="N199" i="32" s="1"/>
  <c r="N200" i="32" s="1"/>
  <c r="N201" i="32" s="1"/>
  <c r="N202" i="32" s="1"/>
  <c r="N203" i="32" s="1"/>
  <c r="N204" i="32" s="1"/>
  <c r="N205" i="32" s="1"/>
  <c r="O179" i="32"/>
  <c r="O180" i="32" s="1"/>
  <c r="O181" i="32" s="1"/>
  <c r="O182" i="32" s="1"/>
  <c r="O183" i="32" s="1"/>
  <c r="O184" i="32" s="1"/>
  <c r="O185" i="32" s="1"/>
  <c r="O186" i="32" s="1"/>
  <c r="O187" i="32" s="1"/>
  <c r="O188" i="32" s="1"/>
  <c r="O189" i="32" s="1"/>
  <c r="O190" i="32" s="1"/>
  <c r="O191" i="32" s="1"/>
  <c r="O192" i="32" s="1"/>
  <c r="O193" i="32" s="1"/>
  <c r="O194" i="32" s="1"/>
  <c r="O195" i="32" s="1"/>
  <c r="O196" i="32" s="1"/>
  <c r="O197" i="32" s="1"/>
  <c r="O198" i="32" s="1"/>
  <c r="O199" i="32" s="1"/>
  <c r="O200" i="32" s="1"/>
  <c r="O201" i="32" s="1"/>
  <c r="O202" i="32" s="1"/>
  <c r="O203" i="32" s="1"/>
  <c r="O204" i="32" s="1"/>
  <c r="O205" i="32" s="1"/>
  <c r="Q179" i="32"/>
  <c r="Q180" i="32" s="1"/>
  <c r="Q181" i="32" s="1"/>
  <c r="Q182" i="32" s="1"/>
  <c r="Q183" i="32" s="1"/>
  <c r="Q184" i="32" s="1"/>
  <c r="Q185" i="32" s="1"/>
  <c r="Q186" i="32" s="1"/>
  <c r="Q187" i="32" s="1"/>
  <c r="Q188" i="32" s="1"/>
  <c r="Q189" i="32" s="1"/>
  <c r="Q190" i="32" s="1"/>
  <c r="Q191" i="32" s="1"/>
  <c r="Q192" i="32" s="1"/>
  <c r="Q193" i="32" s="1"/>
  <c r="Q194" i="32" s="1"/>
  <c r="Q195" i="32" s="1"/>
  <c r="Q196" i="32" s="1"/>
  <c r="Q197" i="32" s="1"/>
  <c r="Q198" i="32" s="1"/>
  <c r="Q199" i="32" s="1"/>
  <c r="Q200" i="32" s="1"/>
  <c r="Q201" i="32" s="1"/>
  <c r="Q202" i="32" s="1"/>
  <c r="Q203" i="32" s="1"/>
  <c r="Q204" i="32" s="1"/>
  <c r="Q205" i="32" s="1"/>
  <c r="P179" i="32"/>
  <c r="P180" i="32" s="1"/>
  <c r="P181" i="32" s="1"/>
  <c r="P182" i="32" s="1"/>
  <c r="P183" i="32" s="1"/>
  <c r="P184" i="32" s="1"/>
  <c r="P185" i="32" s="1"/>
  <c r="P186" i="32" s="1"/>
  <c r="P187" i="32" s="1"/>
  <c r="P188" i="32" s="1"/>
  <c r="P189" i="32" s="1"/>
  <c r="P190" i="32" s="1"/>
  <c r="P191" i="32" s="1"/>
  <c r="P192" i="32" s="1"/>
  <c r="P193" i="32" s="1"/>
  <c r="P194" i="32" s="1"/>
  <c r="P195" i="32" s="1"/>
  <c r="P196" i="32" s="1"/>
  <c r="P197" i="32" s="1"/>
  <c r="P198" i="32" s="1"/>
  <c r="P199" i="32" s="1"/>
  <c r="P200" i="32" s="1"/>
  <c r="P201" i="32" s="1"/>
  <c r="P202" i="32" s="1"/>
  <c r="P203" i="32" s="1"/>
  <c r="P204" i="32" s="1"/>
  <c r="P205" i="32" s="1"/>
  <c r="J180" i="32"/>
  <c r="J181" i="32" s="1"/>
  <c r="J182" i="32" s="1"/>
  <c r="J183" i="32" s="1"/>
  <c r="J184" i="32" s="1"/>
  <c r="J185" i="32" s="1"/>
  <c r="J186" i="32" s="1"/>
  <c r="J187" i="32" s="1"/>
  <c r="J188" i="32" s="1"/>
  <c r="J189" i="32" s="1"/>
  <c r="J190" i="32" s="1"/>
  <c r="J191" i="32" s="1"/>
  <c r="J192" i="32" s="1"/>
  <c r="J193" i="32" s="1"/>
  <c r="J194" i="32" s="1"/>
  <c r="J195" i="32" s="1"/>
  <c r="J196" i="32" s="1"/>
  <c r="J197" i="32" s="1"/>
  <c r="J198" i="32" s="1"/>
  <c r="J199" i="32" s="1"/>
  <c r="J200" i="32" s="1"/>
  <c r="J201" i="32" s="1"/>
  <c r="J202" i="32" s="1"/>
  <c r="J203" i="32" s="1"/>
  <c r="J204" i="32" s="1"/>
  <c r="J205" i="32" s="1"/>
  <c r="B182" i="32"/>
  <c r="B183" i="32" s="1"/>
  <c r="B184" i="32" s="1"/>
  <c r="B185" i="32" s="1"/>
  <c r="B186" i="32" s="1"/>
  <c r="B187" i="32" s="1"/>
  <c r="B188" i="32" s="1"/>
  <c r="B189" i="32" s="1"/>
  <c r="B190" i="32" s="1"/>
  <c r="B191" i="32" s="1"/>
  <c r="B192" i="32" s="1"/>
  <c r="B193" i="32" s="1"/>
  <c r="B194" i="32" s="1"/>
  <c r="B195" i="32" s="1"/>
  <c r="B196" i="32" s="1"/>
  <c r="B197" i="32" s="1"/>
  <c r="B198" i="32" s="1"/>
  <c r="B199" i="32" s="1"/>
  <c r="B200" i="32" s="1"/>
  <c r="B201" i="32" s="1"/>
  <c r="B202" i="32" s="1"/>
  <c r="B203" i="32" s="1"/>
  <c r="B204" i="32" s="1"/>
  <c r="B205" i="32" s="1"/>
  <c r="T176" i="32"/>
  <c r="T177" i="32" s="1"/>
  <c r="S173" i="32"/>
  <c r="S174" i="32" s="1"/>
  <c r="S175" i="32" s="1"/>
  <c r="S176" i="32" s="1"/>
  <c r="S177" i="32" s="1"/>
  <c r="T171" i="32"/>
  <c r="T172" i="32" s="1"/>
  <c r="T173" i="32" s="1"/>
  <c r="T174" i="32" s="1"/>
  <c r="U171" i="32"/>
  <c r="U172" i="32" s="1"/>
  <c r="U173" i="32" s="1"/>
  <c r="U174" i="32" s="1"/>
  <c r="U175" i="32" s="1"/>
  <c r="U176" i="32" s="1"/>
  <c r="U177" i="32" s="1"/>
  <c r="S171" i="32"/>
  <c r="V157" i="32"/>
  <c r="V158" i="32" s="1"/>
  <c r="V159" i="32" s="1"/>
  <c r="V160" i="32" s="1"/>
  <c r="V161" i="32" s="1"/>
  <c r="V162" i="32" s="1"/>
  <c r="V163" i="32" s="1"/>
  <c r="V164" i="32" s="1"/>
  <c r="V165" i="32" s="1"/>
  <c r="V166" i="32" s="1"/>
  <c r="V167" i="32" s="1"/>
  <c r="V168" i="32" s="1"/>
  <c r="V169" i="32" s="1"/>
  <c r="V170" i="32" s="1"/>
  <c r="V171" i="32" s="1"/>
  <c r="V172" i="32" s="1"/>
  <c r="V173" i="32" s="1"/>
  <c r="V174" i="32" s="1"/>
  <c r="V175" i="32" s="1"/>
  <c r="V176" i="32" s="1"/>
  <c r="V177" i="32" s="1"/>
  <c r="S168" i="32"/>
  <c r="S169" i="32" s="1"/>
  <c r="T165" i="32"/>
  <c r="T166" i="32" s="1"/>
  <c r="T167" i="32" s="1"/>
  <c r="T168" i="32" s="1"/>
  <c r="T169" i="32" s="1"/>
  <c r="R165" i="32"/>
  <c r="R166" i="32" s="1"/>
  <c r="R167" i="32" s="1"/>
  <c r="U157" i="32"/>
  <c r="U158" i="32" s="1"/>
  <c r="U159" i="32" s="1"/>
  <c r="U160" i="32" s="1"/>
  <c r="U161" i="32" s="1"/>
  <c r="U162" i="32" s="1"/>
  <c r="U163" i="32" s="1"/>
  <c r="U164" i="32" s="1"/>
  <c r="U165" i="32" s="1"/>
  <c r="U166" i="32" s="1"/>
  <c r="U167" i="32" s="1"/>
  <c r="U168" i="32" s="1"/>
  <c r="U169" i="32" s="1"/>
  <c r="S161" i="32"/>
  <c r="S162" i="32" s="1"/>
  <c r="S163" i="32" s="1"/>
  <c r="S164" i="32" s="1"/>
  <c r="S165" i="32" s="1"/>
  <c r="T157" i="32"/>
  <c r="T158" i="32" s="1"/>
  <c r="T159" i="32" s="1"/>
  <c r="T160" i="32" s="1"/>
  <c r="T161" i="32" s="1"/>
  <c r="T162" i="32" s="1"/>
  <c r="T163" i="32" s="1"/>
  <c r="S157" i="32"/>
  <c r="S158" i="32" s="1"/>
  <c r="S159" i="32" s="1"/>
  <c r="A157" i="32"/>
  <c r="A158" i="32" s="1"/>
  <c r="A159" i="32" s="1"/>
  <c r="A160" i="32" s="1"/>
  <c r="A161" i="32" s="1"/>
  <c r="A162" i="32" s="1"/>
  <c r="A163" i="32" s="1"/>
  <c r="A164" i="32" s="1"/>
  <c r="A165" i="32" s="1"/>
  <c r="A166" i="32" s="1"/>
  <c r="A167" i="32" s="1"/>
  <c r="A168" i="32" s="1"/>
  <c r="A169" i="32" s="1"/>
  <c r="A170" i="32" s="1"/>
  <c r="A171" i="32" s="1"/>
  <c r="A172" i="32" s="1"/>
  <c r="A173" i="32" s="1"/>
  <c r="A174" i="32" s="1"/>
  <c r="A175" i="32" s="1"/>
  <c r="A176" i="32" s="1"/>
  <c r="A177" i="32" s="1"/>
  <c r="B157" i="32"/>
  <c r="B158" i="32" s="1"/>
  <c r="B159" i="32" s="1"/>
  <c r="B160" i="32" s="1"/>
  <c r="B161" i="32" s="1"/>
  <c r="B162" i="32" s="1"/>
  <c r="B163" i="32" s="1"/>
  <c r="B164" i="32" s="1"/>
  <c r="B165" i="32" s="1"/>
  <c r="B166" i="32" s="1"/>
  <c r="B167" i="32" s="1"/>
  <c r="B168" i="32" s="1"/>
  <c r="B169" i="32" s="1"/>
  <c r="B170" i="32" s="1"/>
  <c r="B171" i="32" s="1"/>
  <c r="B172" i="32" s="1"/>
  <c r="B173" i="32" s="1"/>
  <c r="B174" i="32" s="1"/>
  <c r="B175" i="32" s="1"/>
  <c r="B176" i="32" s="1"/>
  <c r="B177" i="32" s="1"/>
  <c r="C157" i="32"/>
  <c r="C158" i="32" s="1"/>
  <c r="C159" i="32" s="1"/>
  <c r="C160" i="32" s="1"/>
  <c r="C161" i="32" s="1"/>
  <c r="C162" i="32" s="1"/>
  <c r="C163" i="32" s="1"/>
  <c r="C164" i="32" s="1"/>
  <c r="C165" i="32" s="1"/>
  <c r="C166" i="32" s="1"/>
  <c r="C167" i="32" s="1"/>
  <c r="C168" i="32" s="1"/>
  <c r="C169" i="32" s="1"/>
  <c r="C170" i="32" s="1"/>
  <c r="C171" i="32" s="1"/>
  <c r="C172" i="32" s="1"/>
  <c r="C173" i="32" s="1"/>
  <c r="C174" i="32" s="1"/>
  <c r="C175" i="32" s="1"/>
  <c r="C176" i="32" s="1"/>
  <c r="C177" i="32" s="1"/>
  <c r="D157" i="32"/>
  <c r="D158" i="32" s="1"/>
  <c r="E157" i="32"/>
  <c r="E158" i="32" s="1"/>
  <c r="E159" i="32" s="1"/>
  <c r="E160" i="32" s="1"/>
  <c r="E161" i="32" s="1"/>
  <c r="E162" i="32" s="1"/>
  <c r="E163" i="32" s="1"/>
  <c r="E164" i="32" s="1"/>
  <c r="E165" i="32" s="1"/>
  <c r="E166" i="32" s="1"/>
  <c r="E167" i="32" s="1"/>
  <c r="E168" i="32" s="1"/>
  <c r="E169" i="32" s="1"/>
  <c r="E170" i="32" s="1"/>
  <c r="E171" i="32" s="1"/>
  <c r="E172" i="32" s="1"/>
  <c r="E173" i="32" s="1"/>
  <c r="E174" i="32" s="1"/>
  <c r="E175" i="32" s="1"/>
  <c r="E176" i="32" s="1"/>
  <c r="E177" i="32" s="1"/>
  <c r="F157" i="32"/>
  <c r="G157" i="32"/>
  <c r="G158" i="32" s="1"/>
  <c r="G159" i="32" s="1"/>
  <c r="G160" i="32" s="1"/>
  <c r="G161" i="32" s="1"/>
  <c r="G162" i="32" s="1"/>
  <c r="G163" i="32" s="1"/>
  <c r="G164" i="32" s="1"/>
  <c r="G165" i="32" s="1"/>
  <c r="G166" i="32" s="1"/>
  <c r="G167" i="32" s="1"/>
  <c r="G168" i="32" s="1"/>
  <c r="G169" i="32" s="1"/>
  <c r="G170" i="32" s="1"/>
  <c r="G171" i="32" s="1"/>
  <c r="G172" i="32" s="1"/>
  <c r="G173" i="32" s="1"/>
  <c r="G174" i="32" s="1"/>
  <c r="G175" i="32" s="1"/>
  <c r="G176" i="32" s="1"/>
  <c r="G177" i="32" s="1"/>
  <c r="H157" i="32"/>
  <c r="H158" i="32" s="1"/>
  <c r="H159" i="32" s="1"/>
  <c r="H160" i="32" s="1"/>
  <c r="H161" i="32" s="1"/>
  <c r="H162" i="32" s="1"/>
  <c r="H163" i="32" s="1"/>
  <c r="H164" i="32" s="1"/>
  <c r="H165" i="32" s="1"/>
  <c r="H166" i="32" s="1"/>
  <c r="H167" i="32" s="1"/>
  <c r="H168" i="32" s="1"/>
  <c r="H169" i="32" s="1"/>
  <c r="H170" i="32" s="1"/>
  <c r="H171" i="32" s="1"/>
  <c r="H172" i="32" s="1"/>
  <c r="H173" i="32" s="1"/>
  <c r="H174" i="32" s="1"/>
  <c r="H175" i="32" s="1"/>
  <c r="H176" i="32" s="1"/>
  <c r="H177" i="32" s="1"/>
  <c r="I157" i="32"/>
  <c r="I158" i="32" s="1"/>
  <c r="I159" i="32" s="1"/>
  <c r="I160" i="32" s="1"/>
  <c r="I161" i="32" s="1"/>
  <c r="I162" i="32" s="1"/>
  <c r="I163" i="32" s="1"/>
  <c r="I164" i="32" s="1"/>
  <c r="I165" i="32" s="1"/>
  <c r="I166" i="32" s="1"/>
  <c r="I167" i="32" s="1"/>
  <c r="I168" i="32" s="1"/>
  <c r="I169" i="32" s="1"/>
  <c r="I170" i="32" s="1"/>
  <c r="I171" i="32" s="1"/>
  <c r="I172" i="32" s="1"/>
  <c r="I173" i="32" s="1"/>
  <c r="I174" i="32" s="1"/>
  <c r="I175" i="32" s="1"/>
  <c r="I176" i="32" s="1"/>
  <c r="I177" i="32" s="1"/>
  <c r="J157" i="32"/>
  <c r="J158" i="32" s="1"/>
  <c r="J159" i="32" s="1"/>
  <c r="J160" i="32" s="1"/>
  <c r="J161" i="32" s="1"/>
  <c r="J162" i="32" s="1"/>
  <c r="J163" i="32" s="1"/>
  <c r="J164" i="32" s="1"/>
  <c r="J165" i="32" s="1"/>
  <c r="J166" i="32" s="1"/>
  <c r="J167" i="32" s="1"/>
  <c r="J168" i="32" s="1"/>
  <c r="J169" i="32" s="1"/>
  <c r="J170" i="32" s="1"/>
  <c r="J171" i="32" s="1"/>
  <c r="J172" i="32" s="1"/>
  <c r="J173" i="32" s="1"/>
  <c r="J174" i="32" s="1"/>
  <c r="J175" i="32" s="1"/>
  <c r="J176" i="32" s="1"/>
  <c r="J177" i="32" s="1"/>
  <c r="K157" i="32"/>
  <c r="K158" i="32" s="1"/>
  <c r="K159" i="32" s="1"/>
  <c r="K160" i="32" s="1"/>
  <c r="K161" i="32" s="1"/>
  <c r="K162" i="32" s="1"/>
  <c r="K163" i="32" s="1"/>
  <c r="K164" i="32" s="1"/>
  <c r="K165" i="32" s="1"/>
  <c r="K166" i="32" s="1"/>
  <c r="K167" i="32" s="1"/>
  <c r="K168" i="32" s="1"/>
  <c r="K169" i="32" s="1"/>
  <c r="K170" i="32" s="1"/>
  <c r="K171" i="32" s="1"/>
  <c r="K172" i="32" s="1"/>
  <c r="K173" i="32" s="1"/>
  <c r="K174" i="32" s="1"/>
  <c r="K175" i="32" s="1"/>
  <c r="K176" i="32" s="1"/>
  <c r="K177" i="32" s="1"/>
  <c r="L157" i="32"/>
  <c r="L158" i="32" s="1"/>
  <c r="L159" i="32" s="1"/>
  <c r="L160" i="32" s="1"/>
  <c r="L161" i="32" s="1"/>
  <c r="L162" i="32" s="1"/>
  <c r="L163" i="32" s="1"/>
  <c r="L164" i="32" s="1"/>
  <c r="L165" i="32" s="1"/>
  <c r="L166" i="32" s="1"/>
  <c r="L167" i="32" s="1"/>
  <c r="L168" i="32" s="1"/>
  <c r="L169" i="32" s="1"/>
  <c r="L170" i="32" s="1"/>
  <c r="L171" i="32" s="1"/>
  <c r="L172" i="32" s="1"/>
  <c r="L173" i="32" s="1"/>
  <c r="L174" i="32" s="1"/>
  <c r="L175" i="32" s="1"/>
  <c r="L176" i="32" s="1"/>
  <c r="L177" i="32" s="1"/>
  <c r="M157" i="32"/>
  <c r="M158" i="32" s="1"/>
  <c r="M159" i="32" s="1"/>
  <c r="M160" i="32" s="1"/>
  <c r="M161" i="32" s="1"/>
  <c r="M162" i="32" s="1"/>
  <c r="M163" i="32" s="1"/>
  <c r="M164" i="32" s="1"/>
  <c r="M165" i="32" s="1"/>
  <c r="M166" i="32" s="1"/>
  <c r="M167" i="32" s="1"/>
  <c r="M168" i="32" s="1"/>
  <c r="M169" i="32" s="1"/>
  <c r="M170" i="32" s="1"/>
  <c r="M171" i="32" s="1"/>
  <c r="M172" i="32" s="1"/>
  <c r="M173" i="32" s="1"/>
  <c r="M174" i="32" s="1"/>
  <c r="M175" i="32" s="1"/>
  <c r="M176" i="32" s="1"/>
  <c r="M177" i="32" s="1"/>
  <c r="N157" i="32"/>
  <c r="O157" i="32"/>
  <c r="O158" i="32" s="1"/>
  <c r="O159" i="32" s="1"/>
  <c r="O160" i="32" s="1"/>
  <c r="O161" i="32" s="1"/>
  <c r="O162" i="32" s="1"/>
  <c r="O163" i="32" s="1"/>
  <c r="O164" i="32" s="1"/>
  <c r="O165" i="32" s="1"/>
  <c r="O166" i="32" s="1"/>
  <c r="O167" i="32" s="1"/>
  <c r="O168" i="32" s="1"/>
  <c r="O169" i="32" s="1"/>
  <c r="O170" i="32" s="1"/>
  <c r="O171" i="32" s="1"/>
  <c r="O172" i="32" s="1"/>
  <c r="O173" i="32" s="1"/>
  <c r="O174" i="32" s="1"/>
  <c r="O175" i="32" s="1"/>
  <c r="O176" i="32" s="1"/>
  <c r="O177" i="32" s="1"/>
  <c r="Q157" i="32"/>
  <c r="Q158" i="32" s="1"/>
  <c r="Q159" i="32" s="1"/>
  <c r="Q160" i="32" s="1"/>
  <c r="Q161" i="32" s="1"/>
  <c r="Q162" i="32" s="1"/>
  <c r="Q163" i="32" s="1"/>
  <c r="Q164" i="32" s="1"/>
  <c r="Q165" i="32" s="1"/>
  <c r="Q166" i="32" s="1"/>
  <c r="Q167" i="32" s="1"/>
  <c r="Q168" i="32" s="1"/>
  <c r="Q169" i="32" s="1"/>
  <c r="Q170" i="32" s="1"/>
  <c r="Q171" i="32" s="1"/>
  <c r="Q172" i="32" s="1"/>
  <c r="Q173" i="32" s="1"/>
  <c r="Q174" i="32" s="1"/>
  <c r="Q175" i="32" s="1"/>
  <c r="Q176" i="32" s="1"/>
  <c r="Q177" i="32" s="1"/>
  <c r="P157" i="32"/>
  <c r="P158" i="32" s="1"/>
  <c r="P159" i="32" s="1"/>
  <c r="P160" i="32" s="1"/>
  <c r="P161" i="32" s="1"/>
  <c r="P162" i="32" s="1"/>
  <c r="P163" i="32" s="1"/>
  <c r="P164" i="32" s="1"/>
  <c r="P165" i="32" s="1"/>
  <c r="P166" i="32" s="1"/>
  <c r="P167" i="32" s="1"/>
  <c r="P168" i="32" s="1"/>
  <c r="P169" i="32" s="1"/>
  <c r="P170" i="32" s="1"/>
  <c r="P171" i="32" s="1"/>
  <c r="P172" i="32" s="1"/>
  <c r="P173" i="32" s="1"/>
  <c r="P174" i="32" s="1"/>
  <c r="P175" i="32" s="1"/>
  <c r="P176" i="32" s="1"/>
  <c r="P177" i="32" s="1"/>
  <c r="F158" i="32"/>
  <c r="F159" i="32" s="1"/>
  <c r="F160" i="32" s="1"/>
  <c r="F161" i="32" s="1"/>
  <c r="F162" i="32" s="1"/>
  <c r="F163" i="32" s="1"/>
  <c r="F164" i="32" s="1"/>
  <c r="F165" i="32" s="1"/>
  <c r="F166" i="32" s="1"/>
  <c r="F167" i="32" s="1"/>
  <c r="F168" i="32" s="1"/>
  <c r="F169" i="32" s="1"/>
  <c r="F170" i="32" s="1"/>
  <c r="F171" i="32" s="1"/>
  <c r="F172" i="32" s="1"/>
  <c r="F173" i="32" s="1"/>
  <c r="F174" i="32" s="1"/>
  <c r="F175" i="32" s="1"/>
  <c r="F176" i="32" s="1"/>
  <c r="F177" i="32" s="1"/>
  <c r="N158" i="32"/>
  <c r="N159" i="32" s="1"/>
  <c r="N160" i="32" s="1"/>
  <c r="N161" i="32" s="1"/>
  <c r="N162" i="32" s="1"/>
  <c r="N163" i="32" s="1"/>
  <c r="N164" i="32" s="1"/>
  <c r="N165" i="32" s="1"/>
  <c r="N166" i="32" s="1"/>
  <c r="N167" i="32" s="1"/>
  <c r="N168" i="32" s="1"/>
  <c r="N169" i="32" s="1"/>
  <c r="N170" i="32" s="1"/>
  <c r="N171" i="32" s="1"/>
  <c r="N172" i="32" s="1"/>
  <c r="N173" i="32" s="1"/>
  <c r="N174" i="32" s="1"/>
  <c r="N175" i="32" s="1"/>
  <c r="N176" i="32" s="1"/>
  <c r="N177" i="32" s="1"/>
  <c r="D159" i="32"/>
  <c r="D160" i="32" s="1"/>
  <c r="D161" i="32" s="1"/>
  <c r="D162" i="32" s="1"/>
  <c r="D163" i="32" s="1"/>
  <c r="D164" i="32" s="1"/>
  <c r="D165" i="32" s="1"/>
  <c r="D166" i="32" s="1"/>
  <c r="D167" i="32" s="1"/>
  <c r="D168" i="32" s="1"/>
  <c r="D169" i="32" s="1"/>
  <c r="D170" i="32" s="1"/>
  <c r="D171" i="32" s="1"/>
  <c r="D172" i="32" s="1"/>
  <c r="D173" i="32" s="1"/>
  <c r="D174" i="32" s="1"/>
  <c r="D175" i="32" s="1"/>
  <c r="D176" i="32" s="1"/>
  <c r="D177" i="32" s="1"/>
  <c r="A129" i="32"/>
  <c r="A130" i="32" s="1"/>
  <c r="A131" i="32" s="1"/>
  <c r="A132" i="32" s="1"/>
  <c r="A133" i="32" s="1"/>
  <c r="A134" i="32" s="1"/>
  <c r="A135" i="32" s="1"/>
  <c r="A136" i="32" s="1"/>
  <c r="A137" i="32" s="1"/>
  <c r="A138" i="32" s="1"/>
  <c r="A139" i="32" s="1"/>
  <c r="A140" i="32" s="1"/>
  <c r="A141" i="32" s="1"/>
  <c r="A142" i="32" s="1"/>
  <c r="A143" i="32" s="1"/>
  <c r="A144" i="32" s="1"/>
  <c r="A145" i="32" s="1"/>
  <c r="A146" i="32" s="1"/>
  <c r="A147" i="32" s="1"/>
  <c r="A148" i="32" s="1"/>
  <c r="A149" i="32" s="1"/>
  <c r="A150" i="32" s="1"/>
  <c r="A151" i="32" s="1"/>
  <c r="A152" i="32" s="1"/>
  <c r="A153" i="32" s="1"/>
  <c r="A154" i="32" s="1"/>
  <c r="A155" i="32" s="1"/>
  <c r="B129" i="32"/>
  <c r="B130" i="32" s="1"/>
  <c r="B131" i="32" s="1"/>
  <c r="B132" i="32" s="1"/>
  <c r="B133" i="32" s="1"/>
  <c r="B134" i="32" s="1"/>
  <c r="B135" i="32" s="1"/>
  <c r="B136" i="32" s="1"/>
  <c r="B137" i="32" s="1"/>
  <c r="B138" i="32" s="1"/>
  <c r="B139" i="32" s="1"/>
  <c r="B140" i="32" s="1"/>
  <c r="B141" i="32" s="1"/>
  <c r="B142" i="32" s="1"/>
  <c r="B143" i="32" s="1"/>
  <c r="B144" i="32" s="1"/>
  <c r="B145" i="32" s="1"/>
  <c r="B146" i="32" s="1"/>
  <c r="B147" i="32" s="1"/>
  <c r="B148" i="32" s="1"/>
  <c r="B149" i="32" s="1"/>
  <c r="B150" i="32" s="1"/>
  <c r="B151" i="32" s="1"/>
  <c r="B152" i="32" s="1"/>
  <c r="B153" i="32" s="1"/>
  <c r="B154" i="32" s="1"/>
  <c r="B155" i="32" s="1"/>
  <c r="C129" i="32"/>
  <c r="C130" i="32" s="1"/>
  <c r="C131" i="32" s="1"/>
  <c r="C132" i="32" s="1"/>
  <c r="C133" i="32" s="1"/>
  <c r="C134" i="32" s="1"/>
  <c r="C135" i="32" s="1"/>
  <c r="C136" i="32" s="1"/>
  <c r="C137" i="32" s="1"/>
  <c r="C138" i="32" s="1"/>
  <c r="C139" i="32" s="1"/>
  <c r="C140" i="32" s="1"/>
  <c r="C141" i="32" s="1"/>
  <c r="C142" i="32" s="1"/>
  <c r="C143" i="32" s="1"/>
  <c r="C144" i="32" s="1"/>
  <c r="C145" i="32" s="1"/>
  <c r="C146" i="32" s="1"/>
  <c r="C147" i="32" s="1"/>
  <c r="C148" i="32" s="1"/>
  <c r="C149" i="32" s="1"/>
  <c r="C150" i="32" s="1"/>
  <c r="C151" i="32" s="1"/>
  <c r="C152" i="32" s="1"/>
  <c r="C153" i="32" s="1"/>
  <c r="C154" i="32" s="1"/>
  <c r="C155" i="32" s="1"/>
  <c r="D129" i="32"/>
  <c r="D130" i="32" s="1"/>
  <c r="D131" i="32" s="1"/>
  <c r="D132" i="32" s="1"/>
  <c r="D133" i="32" s="1"/>
  <c r="D134" i="32" s="1"/>
  <c r="D135" i="32" s="1"/>
  <c r="D136" i="32" s="1"/>
  <c r="D137" i="32" s="1"/>
  <c r="D138" i="32" s="1"/>
  <c r="D139" i="32" s="1"/>
  <c r="D140" i="32" s="1"/>
  <c r="D141" i="32" s="1"/>
  <c r="D142" i="32" s="1"/>
  <c r="D143" i="32" s="1"/>
  <c r="D144" i="32" s="1"/>
  <c r="D145" i="32" s="1"/>
  <c r="D146" i="32" s="1"/>
  <c r="D147" i="32" s="1"/>
  <c r="D148" i="32" s="1"/>
  <c r="D149" i="32" s="1"/>
  <c r="D150" i="32" s="1"/>
  <c r="D151" i="32" s="1"/>
  <c r="D152" i="32" s="1"/>
  <c r="D153" i="32" s="1"/>
  <c r="D154" i="32" s="1"/>
  <c r="D155" i="32" s="1"/>
  <c r="E129" i="32"/>
  <c r="E130" i="32" s="1"/>
  <c r="E131" i="32" s="1"/>
  <c r="E132" i="32" s="1"/>
  <c r="E133" i="32" s="1"/>
  <c r="E134" i="32" s="1"/>
  <c r="E135" i="32" s="1"/>
  <c r="E136" i="32" s="1"/>
  <c r="E137" i="32" s="1"/>
  <c r="E138" i="32" s="1"/>
  <c r="E139" i="32" s="1"/>
  <c r="E140" i="32" s="1"/>
  <c r="E141" i="32" s="1"/>
  <c r="E142" i="32" s="1"/>
  <c r="E143" i="32" s="1"/>
  <c r="E144" i="32" s="1"/>
  <c r="E145" i="32" s="1"/>
  <c r="E146" i="32" s="1"/>
  <c r="E147" i="32" s="1"/>
  <c r="E148" i="32" s="1"/>
  <c r="E149" i="32" s="1"/>
  <c r="E150" i="32" s="1"/>
  <c r="E151" i="32" s="1"/>
  <c r="E152" i="32" s="1"/>
  <c r="E153" i="32" s="1"/>
  <c r="E154" i="32" s="1"/>
  <c r="E155" i="32" s="1"/>
  <c r="F129" i="32"/>
  <c r="F130" i="32" s="1"/>
  <c r="F131" i="32" s="1"/>
  <c r="F132" i="32" s="1"/>
  <c r="F133" i="32" s="1"/>
  <c r="F134" i="32" s="1"/>
  <c r="F135" i="32" s="1"/>
  <c r="F136" i="32" s="1"/>
  <c r="F137" i="32" s="1"/>
  <c r="F138" i="32" s="1"/>
  <c r="F139" i="32" s="1"/>
  <c r="F140" i="32" s="1"/>
  <c r="F141" i="32" s="1"/>
  <c r="F142" i="32" s="1"/>
  <c r="F143" i="32" s="1"/>
  <c r="F144" i="32" s="1"/>
  <c r="F145" i="32" s="1"/>
  <c r="F146" i="32" s="1"/>
  <c r="F147" i="32" s="1"/>
  <c r="F148" i="32" s="1"/>
  <c r="F149" i="32" s="1"/>
  <c r="F150" i="32" s="1"/>
  <c r="F151" i="32" s="1"/>
  <c r="F152" i="32" s="1"/>
  <c r="F153" i="32" s="1"/>
  <c r="F154" i="32" s="1"/>
  <c r="F155" i="32" s="1"/>
  <c r="G129" i="32"/>
  <c r="G130" i="32" s="1"/>
  <c r="G131" i="32" s="1"/>
  <c r="G132" i="32" s="1"/>
  <c r="G133" i="32" s="1"/>
  <c r="G134" i="32" s="1"/>
  <c r="G135" i="32" s="1"/>
  <c r="G136" i="32" s="1"/>
  <c r="G137" i="32" s="1"/>
  <c r="G138" i="32" s="1"/>
  <c r="G139" i="32" s="1"/>
  <c r="G140" i="32" s="1"/>
  <c r="G141" i="32" s="1"/>
  <c r="G142" i="32" s="1"/>
  <c r="G143" i="32" s="1"/>
  <c r="G144" i="32" s="1"/>
  <c r="G145" i="32" s="1"/>
  <c r="G146" i="32" s="1"/>
  <c r="G147" i="32" s="1"/>
  <c r="G148" i="32" s="1"/>
  <c r="G149" i="32" s="1"/>
  <c r="G150" i="32" s="1"/>
  <c r="G151" i="32" s="1"/>
  <c r="G152" i="32" s="1"/>
  <c r="G153" i="32" s="1"/>
  <c r="G154" i="32" s="1"/>
  <c r="G155" i="32" s="1"/>
  <c r="H129" i="32"/>
  <c r="H130" i="32" s="1"/>
  <c r="H131" i="32" s="1"/>
  <c r="H132" i="32" s="1"/>
  <c r="H133" i="32" s="1"/>
  <c r="H134" i="32" s="1"/>
  <c r="H135" i="32" s="1"/>
  <c r="H136" i="32" s="1"/>
  <c r="H137" i="32" s="1"/>
  <c r="H138" i="32" s="1"/>
  <c r="H139" i="32" s="1"/>
  <c r="H140" i="32" s="1"/>
  <c r="H141" i="32" s="1"/>
  <c r="H142" i="32" s="1"/>
  <c r="H143" i="32" s="1"/>
  <c r="H144" i="32" s="1"/>
  <c r="H145" i="32" s="1"/>
  <c r="H146" i="32" s="1"/>
  <c r="H147" i="32" s="1"/>
  <c r="H148" i="32" s="1"/>
  <c r="H149" i="32" s="1"/>
  <c r="H150" i="32" s="1"/>
  <c r="H151" i="32" s="1"/>
  <c r="H152" i="32" s="1"/>
  <c r="H153" i="32" s="1"/>
  <c r="H154" i="32" s="1"/>
  <c r="H155" i="32" s="1"/>
  <c r="I129" i="32"/>
  <c r="I130" i="32" s="1"/>
  <c r="I131" i="32" s="1"/>
  <c r="I132" i="32" s="1"/>
  <c r="I133" i="32" s="1"/>
  <c r="I134" i="32" s="1"/>
  <c r="I135" i="32" s="1"/>
  <c r="I136" i="32" s="1"/>
  <c r="I137" i="32" s="1"/>
  <c r="I138" i="32" s="1"/>
  <c r="I139" i="32" s="1"/>
  <c r="I140" i="32" s="1"/>
  <c r="I141" i="32" s="1"/>
  <c r="I142" i="32" s="1"/>
  <c r="I143" i="32" s="1"/>
  <c r="I144" i="32" s="1"/>
  <c r="I145" i="32" s="1"/>
  <c r="I146" i="32" s="1"/>
  <c r="I147" i="32" s="1"/>
  <c r="I148" i="32" s="1"/>
  <c r="I149" i="32" s="1"/>
  <c r="I150" i="32" s="1"/>
  <c r="I151" i="32" s="1"/>
  <c r="I152" i="32" s="1"/>
  <c r="I153" i="32" s="1"/>
  <c r="I154" i="32" s="1"/>
  <c r="I155" i="32" s="1"/>
  <c r="J129" i="32"/>
  <c r="J130" i="32" s="1"/>
  <c r="J131" i="32" s="1"/>
  <c r="J132" i="32" s="1"/>
  <c r="J133" i="32" s="1"/>
  <c r="J134" i="32" s="1"/>
  <c r="J135" i="32" s="1"/>
  <c r="J136" i="32" s="1"/>
  <c r="J137" i="32" s="1"/>
  <c r="J138" i="32" s="1"/>
  <c r="J139" i="32" s="1"/>
  <c r="J140" i="32" s="1"/>
  <c r="J141" i="32" s="1"/>
  <c r="J142" i="32" s="1"/>
  <c r="J143" i="32" s="1"/>
  <c r="J144" i="32" s="1"/>
  <c r="J145" i="32" s="1"/>
  <c r="J146" i="32" s="1"/>
  <c r="J147" i="32" s="1"/>
  <c r="J148" i="32" s="1"/>
  <c r="J149" i="32" s="1"/>
  <c r="J150" i="32" s="1"/>
  <c r="J151" i="32" s="1"/>
  <c r="J152" i="32" s="1"/>
  <c r="J153" i="32" s="1"/>
  <c r="J154" i="32" s="1"/>
  <c r="J155" i="32" s="1"/>
  <c r="K129" i="32"/>
  <c r="K130" i="32" s="1"/>
  <c r="K131" i="32" s="1"/>
  <c r="K132" i="32" s="1"/>
  <c r="K133" i="32" s="1"/>
  <c r="K134" i="32" s="1"/>
  <c r="K135" i="32" s="1"/>
  <c r="K136" i="32" s="1"/>
  <c r="K137" i="32" s="1"/>
  <c r="K138" i="32" s="1"/>
  <c r="K139" i="32" s="1"/>
  <c r="K140" i="32" s="1"/>
  <c r="K141" i="32" s="1"/>
  <c r="K142" i="32" s="1"/>
  <c r="K143" i="32" s="1"/>
  <c r="K144" i="32" s="1"/>
  <c r="K145" i="32" s="1"/>
  <c r="K146" i="32" s="1"/>
  <c r="K147" i="32" s="1"/>
  <c r="K148" i="32" s="1"/>
  <c r="K149" i="32" s="1"/>
  <c r="K150" i="32" s="1"/>
  <c r="K151" i="32" s="1"/>
  <c r="K152" i="32" s="1"/>
  <c r="K153" i="32" s="1"/>
  <c r="K154" i="32" s="1"/>
  <c r="K155" i="32" s="1"/>
  <c r="L129" i="32"/>
  <c r="L130" i="32" s="1"/>
  <c r="L131" i="32" s="1"/>
  <c r="L132" i="32" s="1"/>
  <c r="L133" i="32" s="1"/>
  <c r="L134" i="32" s="1"/>
  <c r="L135" i="32" s="1"/>
  <c r="L136" i="32" s="1"/>
  <c r="L137" i="32" s="1"/>
  <c r="L138" i="32" s="1"/>
  <c r="L139" i="32" s="1"/>
  <c r="L140" i="32" s="1"/>
  <c r="L141" i="32" s="1"/>
  <c r="L142" i="32" s="1"/>
  <c r="L143" i="32" s="1"/>
  <c r="L144" i="32" s="1"/>
  <c r="L145" i="32" s="1"/>
  <c r="L146" i="32" s="1"/>
  <c r="L147" i="32" s="1"/>
  <c r="L148" i="32" s="1"/>
  <c r="L149" i="32" s="1"/>
  <c r="L150" i="32" s="1"/>
  <c r="L151" i="32" s="1"/>
  <c r="L152" i="32" s="1"/>
  <c r="L153" i="32" s="1"/>
  <c r="L154" i="32" s="1"/>
  <c r="L155" i="32" s="1"/>
  <c r="M129" i="32"/>
  <c r="M130" i="32" s="1"/>
  <c r="M131" i="32" s="1"/>
  <c r="M132" i="32" s="1"/>
  <c r="M133" i="32" s="1"/>
  <c r="M134" i="32" s="1"/>
  <c r="M135" i="32" s="1"/>
  <c r="M136" i="32" s="1"/>
  <c r="M137" i="32" s="1"/>
  <c r="M138" i="32" s="1"/>
  <c r="M139" i="32" s="1"/>
  <c r="M140" i="32" s="1"/>
  <c r="M141" i="32" s="1"/>
  <c r="M142" i="32" s="1"/>
  <c r="M143" i="32" s="1"/>
  <c r="M144" i="32" s="1"/>
  <c r="M145" i="32" s="1"/>
  <c r="M146" i="32" s="1"/>
  <c r="M147" i="32" s="1"/>
  <c r="M148" i="32" s="1"/>
  <c r="M149" i="32" s="1"/>
  <c r="M150" i="32" s="1"/>
  <c r="M151" i="32" s="1"/>
  <c r="M152" i="32" s="1"/>
  <c r="M153" i="32" s="1"/>
  <c r="M154" i="32" s="1"/>
  <c r="M155" i="32" s="1"/>
  <c r="N129" i="32"/>
  <c r="N130" i="32" s="1"/>
  <c r="N131" i="32" s="1"/>
  <c r="N132" i="32" s="1"/>
  <c r="N133" i="32" s="1"/>
  <c r="N134" i="32" s="1"/>
  <c r="N135" i="32" s="1"/>
  <c r="N136" i="32" s="1"/>
  <c r="N137" i="32" s="1"/>
  <c r="N138" i="32" s="1"/>
  <c r="N139" i="32" s="1"/>
  <c r="N140" i="32" s="1"/>
  <c r="N141" i="32" s="1"/>
  <c r="N142" i="32" s="1"/>
  <c r="N143" i="32" s="1"/>
  <c r="N144" i="32" s="1"/>
  <c r="N145" i="32" s="1"/>
  <c r="N146" i="32" s="1"/>
  <c r="N147" i="32" s="1"/>
  <c r="N148" i="32" s="1"/>
  <c r="N149" i="32" s="1"/>
  <c r="N150" i="32" s="1"/>
  <c r="N151" i="32" s="1"/>
  <c r="N152" i="32" s="1"/>
  <c r="N153" i="32" s="1"/>
  <c r="N154" i="32" s="1"/>
  <c r="N155" i="32" s="1"/>
  <c r="O129" i="32"/>
  <c r="O130" i="32" s="1"/>
  <c r="O131" i="32" s="1"/>
  <c r="O132" i="32" s="1"/>
  <c r="O133" i="32" s="1"/>
  <c r="O134" i="32" s="1"/>
  <c r="O135" i="32" s="1"/>
  <c r="O136" i="32" s="1"/>
  <c r="O137" i="32" s="1"/>
  <c r="O138" i="32" s="1"/>
  <c r="O139" i="32" s="1"/>
  <c r="O140" i="32" s="1"/>
  <c r="O141" i="32" s="1"/>
  <c r="O142" i="32" s="1"/>
  <c r="O143" i="32" s="1"/>
  <c r="O144" i="32" s="1"/>
  <c r="O145" i="32" s="1"/>
  <c r="O146" i="32" s="1"/>
  <c r="O147" i="32" s="1"/>
  <c r="O148" i="32" s="1"/>
  <c r="O149" i="32" s="1"/>
  <c r="O150" i="32" s="1"/>
  <c r="O151" i="32" s="1"/>
  <c r="O152" i="32" s="1"/>
  <c r="O153" i="32" s="1"/>
  <c r="O154" i="32" s="1"/>
  <c r="O155" i="32" s="1"/>
  <c r="Q129" i="32"/>
  <c r="Q130" i="32" s="1"/>
  <c r="Q131" i="32" s="1"/>
  <c r="Q132" i="32" s="1"/>
  <c r="Q133" i="32" s="1"/>
  <c r="Q134" i="32" s="1"/>
  <c r="Q135" i="32" s="1"/>
  <c r="Q136" i="32" s="1"/>
  <c r="Q137" i="32" s="1"/>
  <c r="Q138" i="32" s="1"/>
  <c r="Q139" i="32" s="1"/>
  <c r="Q140" i="32" s="1"/>
  <c r="P129" i="32"/>
  <c r="P130" i="32" s="1"/>
  <c r="P131" i="32" s="1"/>
  <c r="P132" i="32" s="1"/>
  <c r="P133" i="32" s="1"/>
  <c r="P134" i="32" s="1"/>
  <c r="P135" i="32" s="1"/>
  <c r="P136" i="32" s="1"/>
  <c r="P137" i="32" s="1"/>
  <c r="P138" i="32" s="1"/>
  <c r="P139" i="32" s="1"/>
  <c r="P140" i="32" s="1"/>
  <c r="P141" i="32" s="1"/>
  <c r="P142" i="32" s="1"/>
  <c r="P143" i="32" s="1"/>
  <c r="P144" i="32" s="1"/>
  <c r="P145" i="32" s="1"/>
  <c r="P146" i="32" s="1"/>
  <c r="P147" i="32" s="1"/>
  <c r="P148" i="32" s="1"/>
  <c r="P149" i="32" s="1"/>
  <c r="P150" i="32" s="1"/>
  <c r="P151" i="32" s="1"/>
  <c r="P152" i="32" s="1"/>
  <c r="P153" i="32" s="1"/>
  <c r="P154" i="32" s="1"/>
  <c r="P155" i="32" s="1"/>
  <c r="R129" i="32"/>
  <c r="R130" i="32" s="1"/>
  <c r="R131" i="32" s="1"/>
  <c r="R132" i="32" s="1"/>
  <c r="R133" i="32" s="1"/>
  <c r="R134" i="32" s="1"/>
  <c r="R135" i="32" s="1"/>
  <c r="R136" i="32" s="1"/>
  <c r="R137" i="32" s="1"/>
  <c r="R138" i="32" s="1"/>
  <c r="R139" i="32" s="1"/>
  <c r="R140" i="32" s="1"/>
  <c r="R141" i="32" s="1"/>
  <c r="R142" i="32" s="1"/>
  <c r="R143" i="32" s="1"/>
  <c r="R144" i="32" s="1"/>
  <c r="R145" i="32" s="1"/>
  <c r="R146" i="32" s="1"/>
  <c r="R147" i="32" s="1"/>
  <c r="R148" i="32" s="1"/>
  <c r="R149" i="32" s="1"/>
  <c r="R150" i="32" s="1"/>
  <c r="R151" i="32" s="1"/>
  <c r="R152" i="32" s="1"/>
  <c r="R153" i="32" s="1"/>
  <c r="R154" i="32" s="1"/>
  <c r="R155" i="32" s="1"/>
  <c r="S129" i="32"/>
  <c r="S130" i="32" s="1"/>
  <c r="S131" i="32" s="1"/>
  <c r="S132" i="32" s="1"/>
  <c r="S133" i="32" s="1"/>
  <c r="S134" i="32" s="1"/>
  <c r="S135" i="32" s="1"/>
  <c r="S136" i="32" s="1"/>
  <c r="S137" i="32" s="1"/>
  <c r="S138" i="32" s="1"/>
  <c r="S139" i="32" s="1"/>
  <c r="S140" i="32" s="1"/>
  <c r="S141" i="32" s="1"/>
  <c r="S142" i="32" s="1"/>
  <c r="S143" i="32" s="1"/>
  <c r="S144" i="32" s="1"/>
  <c r="S145" i="32" s="1"/>
  <c r="S146" i="32" s="1"/>
  <c r="S147" i="32" s="1"/>
  <c r="S148" i="32" s="1"/>
  <c r="S149" i="32" s="1"/>
  <c r="S150" i="32" s="1"/>
  <c r="S151" i="32" s="1"/>
  <c r="S152" i="32" s="1"/>
  <c r="S153" i="32" s="1"/>
  <c r="S154" i="32" s="1"/>
  <c r="S155" i="32" s="1"/>
  <c r="T129" i="32"/>
  <c r="T130" i="32" s="1"/>
  <c r="T131" i="32" s="1"/>
  <c r="T132" i="32" s="1"/>
  <c r="T133" i="32" s="1"/>
  <c r="T134" i="32" s="1"/>
  <c r="T135" i="32" s="1"/>
  <c r="T136" i="32" s="1"/>
  <c r="T137" i="32" s="1"/>
  <c r="T138" i="32" s="1"/>
  <c r="T139" i="32" s="1"/>
  <c r="T140" i="32" s="1"/>
  <c r="T141" i="32" s="1"/>
  <c r="T142" i="32" s="1"/>
  <c r="T143" i="32" s="1"/>
  <c r="T144" i="32" s="1"/>
  <c r="T145" i="32" s="1"/>
  <c r="T146" i="32" s="1"/>
  <c r="T147" i="32" s="1"/>
  <c r="T148" i="32" s="1"/>
  <c r="T149" i="32" s="1"/>
  <c r="T150" i="32" s="1"/>
  <c r="T151" i="32" s="1"/>
  <c r="T152" i="32" s="1"/>
  <c r="T153" i="32" s="1"/>
  <c r="T154" i="32" s="1"/>
  <c r="T155" i="32" s="1"/>
  <c r="U129" i="32"/>
  <c r="U131" i="32"/>
  <c r="U133" i="32"/>
  <c r="U134" i="32" s="1"/>
  <c r="U136" i="32"/>
  <c r="U138" i="32"/>
  <c r="U140" i="32"/>
  <c r="U141" i="32" s="1"/>
  <c r="Q142" i="32"/>
  <c r="Q143" i="32" s="1"/>
  <c r="Q144" i="32" s="1"/>
  <c r="Q145" i="32" s="1"/>
  <c r="Q146" i="32" s="1"/>
  <c r="Q147" i="32" s="1"/>
  <c r="Q148" i="32" s="1"/>
  <c r="Q149" i="32" s="1"/>
  <c r="Q150" i="32" s="1"/>
  <c r="Q151" i="32" s="1"/>
  <c r="Q152" i="32" s="1"/>
  <c r="Q153" i="32" s="1"/>
  <c r="Q154" i="32" s="1"/>
  <c r="Q155" i="32" s="1"/>
  <c r="U143" i="32"/>
  <c r="U145" i="32"/>
  <c r="U147" i="32"/>
  <c r="U148" i="32" s="1"/>
  <c r="U150" i="32"/>
  <c r="U152" i="32"/>
  <c r="V129" i="32"/>
  <c r="V130" i="32" s="1"/>
  <c r="V131" i="32" s="1"/>
  <c r="V132" i="32" s="1"/>
  <c r="V133" i="32" s="1"/>
  <c r="V134" i="32" s="1"/>
  <c r="V135" i="32" s="1"/>
  <c r="V136" i="32" s="1"/>
  <c r="V137" i="32" s="1"/>
  <c r="V138" i="32" s="1"/>
  <c r="V139" i="32" s="1"/>
  <c r="V140" i="32" s="1"/>
  <c r="V141" i="32" s="1"/>
  <c r="V142" i="32" s="1"/>
  <c r="V143" i="32" s="1"/>
  <c r="V144" i="32" s="1"/>
  <c r="V145" i="32" s="1"/>
  <c r="V146" i="32" s="1"/>
  <c r="V147" i="32" s="1"/>
  <c r="V148" i="32" s="1"/>
  <c r="V149" i="32" s="1"/>
  <c r="V150" i="32" s="1"/>
  <c r="V151" i="32" s="1"/>
  <c r="V152" i="32" s="1"/>
  <c r="V153" i="32" s="1"/>
  <c r="V154" i="32" s="1"/>
  <c r="V155" i="32" s="1"/>
  <c r="U154" i="32"/>
  <c r="U155" i="32" s="1"/>
  <c r="A113" i="32" l="1"/>
  <c r="B113" i="32"/>
  <c r="C113" i="32"/>
  <c r="D113" i="32"/>
  <c r="E113" i="32"/>
  <c r="E114" i="32" s="1"/>
  <c r="E115" i="32" s="1"/>
  <c r="E116" i="32" s="1"/>
  <c r="E117" i="32" s="1"/>
  <c r="E118" i="32" s="1"/>
  <c r="E119" i="32" s="1"/>
  <c r="E120" i="32" s="1"/>
  <c r="E121" i="32" s="1"/>
  <c r="E122" i="32" s="1"/>
  <c r="E123" i="32" s="1"/>
  <c r="E124" i="32" s="1"/>
  <c r="E125" i="32" s="1"/>
  <c r="E126" i="32" s="1"/>
  <c r="E127" i="32" s="1"/>
  <c r="F113" i="32"/>
  <c r="F114" i="32" s="1"/>
  <c r="F115" i="32" s="1"/>
  <c r="F116" i="32" s="1"/>
  <c r="F117" i="32" s="1"/>
  <c r="F118" i="32" s="1"/>
  <c r="F119" i="32" s="1"/>
  <c r="F120" i="32" s="1"/>
  <c r="F121" i="32" s="1"/>
  <c r="F122" i="32" s="1"/>
  <c r="F123" i="32" s="1"/>
  <c r="F124" i="32" s="1"/>
  <c r="F125" i="32" s="1"/>
  <c r="F126" i="32" s="1"/>
  <c r="F127" i="32" s="1"/>
  <c r="G113" i="32"/>
  <c r="G114" i="32" s="1"/>
  <c r="G115" i="32" s="1"/>
  <c r="G116" i="32" s="1"/>
  <c r="G117" i="32" s="1"/>
  <c r="G118" i="32" s="1"/>
  <c r="G119" i="32" s="1"/>
  <c r="G120" i="32" s="1"/>
  <c r="G121" i="32" s="1"/>
  <c r="G122" i="32" s="1"/>
  <c r="G123" i="32" s="1"/>
  <c r="G124" i="32" s="1"/>
  <c r="G125" i="32" s="1"/>
  <c r="G126" i="32" s="1"/>
  <c r="G127" i="32" s="1"/>
  <c r="H113" i="32"/>
  <c r="H114" i="32" s="1"/>
  <c r="H115" i="32" s="1"/>
  <c r="H116" i="32" s="1"/>
  <c r="H117" i="32" s="1"/>
  <c r="H118" i="32" s="1"/>
  <c r="H119" i="32" s="1"/>
  <c r="H120" i="32" s="1"/>
  <c r="H121" i="32" s="1"/>
  <c r="H122" i="32" s="1"/>
  <c r="H123" i="32" s="1"/>
  <c r="H124" i="32" s="1"/>
  <c r="H125" i="32" s="1"/>
  <c r="H126" i="32" s="1"/>
  <c r="H127" i="32" s="1"/>
  <c r="I113" i="32"/>
  <c r="I114" i="32" s="1"/>
  <c r="I115" i="32" s="1"/>
  <c r="I116" i="32" s="1"/>
  <c r="I117" i="32" s="1"/>
  <c r="I118" i="32" s="1"/>
  <c r="I119" i="32" s="1"/>
  <c r="I120" i="32" s="1"/>
  <c r="I121" i="32" s="1"/>
  <c r="I122" i="32" s="1"/>
  <c r="I123" i="32" s="1"/>
  <c r="I124" i="32" s="1"/>
  <c r="I125" i="32" s="1"/>
  <c r="I126" i="32" s="1"/>
  <c r="I127" i="32" s="1"/>
  <c r="J113" i="32"/>
  <c r="J114" i="32" s="1"/>
  <c r="J115" i="32" s="1"/>
  <c r="J116" i="32" s="1"/>
  <c r="J117" i="32" s="1"/>
  <c r="J118" i="32" s="1"/>
  <c r="J119" i="32" s="1"/>
  <c r="J120" i="32" s="1"/>
  <c r="J121" i="32" s="1"/>
  <c r="J122" i="32" s="1"/>
  <c r="J123" i="32" s="1"/>
  <c r="J124" i="32" s="1"/>
  <c r="J125" i="32" s="1"/>
  <c r="J126" i="32" s="1"/>
  <c r="J127" i="32" s="1"/>
  <c r="K113" i="32"/>
  <c r="L113" i="32"/>
  <c r="L114" i="32" s="1"/>
  <c r="L115" i="32" s="1"/>
  <c r="L116" i="32" s="1"/>
  <c r="L117" i="32" s="1"/>
  <c r="L118" i="32" s="1"/>
  <c r="L119" i="32" s="1"/>
  <c r="L120" i="32" s="1"/>
  <c r="L121" i="32" s="1"/>
  <c r="L122" i="32" s="1"/>
  <c r="L123" i="32" s="1"/>
  <c r="L124" i="32" s="1"/>
  <c r="L125" i="32" s="1"/>
  <c r="L126" i="32" s="1"/>
  <c r="L127" i="32" s="1"/>
  <c r="M113" i="32"/>
  <c r="M114" i="32" s="1"/>
  <c r="M115" i="32" s="1"/>
  <c r="M116" i="32" s="1"/>
  <c r="M117" i="32" s="1"/>
  <c r="M118" i="32" s="1"/>
  <c r="M119" i="32" s="1"/>
  <c r="M120" i="32" s="1"/>
  <c r="M121" i="32" s="1"/>
  <c r="M122" i="32" s="1"/>
  <c r="M123" i="32" s="1"/>
  <c r="M124" i="32" s="1"/>
  <c r="M125" i="32" s="1"/>
  <c r="M126" i="32" s="1"/>
  <c r="M127" i="32" s="1"/>
  <c r="N113" i="32"/>
  <c r="N114" i="32" s="1"/>
  <c r="N115" i="32" s="1"/>
  <c r="N116" i="32" s="1"/>
  <c r="N117" i="32" s="1"/>
  <c r="N118" i="32" s="1"/>
  <c r="N119" i="32" s="1"/>
  <c r="N120" i="32" s="1"/>
  <c r="N121" i="32" s="1"/>
  <c r="N122" i="32" s="1"/>
  <c r="N123" i="32" s="1"/>
  <c r="N124" i="32" s="1"/>
  <c r="N125" i="32" s="1"/>
  <c r="N126" i="32" s="1"/>
  <c r="N127" i="32" s="1"/>
  <c r="O113" i="32"/>
  <c r="O114" i="32" s="1"/>
  <c r="O115" i="32" s="1"/>
  <c r="O116" i="32" s="1"/>
  <c r="O117" i="32" s="1"/>
  <c r="O118" i="32" s="1"/>
  <c r="O119" i="32" s="1"/>
  <c r="O120" i="32" s="1"/>
  <c r="O121" i="32" s="1"/>
  <c r="O122" i="32" s="1"/>
  <c r="O123" i="32" s="1"/>
  <c r="O124" i="32" s="1"/>
  <c r="O125" i="32" s="1"/>
  <c r="O126" i="32" s="1"/>
  <c r="O127" i="32" s="1"/>
  <c r="Q113" i="32"/>
  <c r="Q114" i="32" s="1"/>
  <c r="Q115" i="32" s="1"/>
  <c r="Q116" i="32" s="1"/>
  <c r="Q117" i="32" s="1"/>
  <c r="Q118" i="32" s="1"/>
  <c r="A114" i="32"/>
  <c r="A115" i="32" s="1"/>
  <c r="A116" i="32" s="1"/>
  <c r="A117" i="32" s="1"/>
  <c r="A118" i="32" s="1"/>
  <c r="A119" i="32" s="1"/>
  <c r="A120" i="32" s="1"/>
  <c r="A121" i="32" s="1"/>
  <c r="A122" i="32" s="1"/>
  <c r="A123" i="32" s="1"/>
  <c r="A124" i="32" s="1"/>
  <c r="A125" i="32" s="1"/>
  <c r="A126" i="32" s="1"/>
  <c r="A127" i="32" s="1"/>
  <c r="B114" i="32"/>
  <c r="B115" i="32" s="1"/>
  <c r="B116" i="32" s="1"/>
  <c r="B117" i="32" s="1"/>
  <c r="B118" i="32" s="1"/>
  <c r="B119" i="32" s="1"/>
  <c r="B120" i="32" s="1"/>
  <c r="B121" i="32" s="1"/>
  <c r="B122" i="32" s="1"/>
  <c r="B123" i="32" s="1"/>
  <c r="B124" i="32" s="1"/>
  <c r="B125" i="32" s="1"/>
  <c r="B126" i="32" s="1"/>
  <c r="B127" i="32" s="1"/>
  <c r="C114" i="32"/>
  <c r="C115" i="32" s="1"/>
  <c r="C116" i="32" s="1"/>
  <c r="C117" i="32" s="1"/>
  <c r="C118" i="32" s="1"/>
  <c r="C119" i="32" s="1"/>
  <c r="C120" i="32" s="1"/>
  <c r="C121" i="32" s="1"/>
  <c r="C122" i="32" s="1"/>
  <c r="C123" i="32" s="1"/>
  <c r="C124" i="32" s="1"/>
  <c r="C125" i="32" s="1"/>
  <c r="C126" i="32" s="1"/>
  <c r="C127" i="32" s="1"/>
  <c r="D114" i="32"/>
  <c r="D115" i="32" s="1"/>
  <c r="D116" i="32" s="1"/>
  <c r="D117" i="32" s="1"/>
  <c r="D118" i="32" s="1"/>
  <c r="D119" i="32" s="1"/>
  <c r="D120" i="32" s="1"/>
  <c r="D121" i="32" s="1"/>
  <c r="D122" i="32" s="1"/>
  <c r="D123" i="32" s="1"/>
  <c r="D124" i="32" s="1"/>
  <c r="D125" i="32" s="1"/>
  <c r="D126" i="32" s="1"/>
  <c r="D127" i="32" s="1"/>
  <c r="K114" i="32"/>
  <c r="K115" i="32" s="1"/>
  <c r="K116" i="32" s="1"/>
  <c r="K117" i="32" s="1"/>
  <c r="K118" i="32" s="1"/>
  <c r="K119" i="32" s="1"/>
  <c r="K120" i="32" s="1"/>
  <c r="K121" i="32" s="1"/>
  <c r="K122" i="32" s="1"/>
  <c r="K123" i="32" s="1"/>
  <c r="K124" i="32" s="1"/>
  <c r="K125" i="32" s="1"/>
  <c r="K126" i="32" s="1"/>
  <c r="K127" i="32" s="1"/>
  <c r="P113" i="32"/>
  <c r="P114" i="32" s="1"/>
  <c r="P115" i="32" s="1"/>
  <c r="P116" i="32" s="1"/>
  <c r="P117" i="32" s="1"/>
  <c r="P118" i="32" s="1"/>
  <c r="P119" i="32" s="1"/>
  <c r="P120" i="32" s="1"/>
  <c r="P121" i="32" s="1"/>
  <c r="P122" i="32" s="1"/>
  <c r="P123" i="32" s="1"/>
  <c r="P124" i="32" s="1"/>
  <c r="P125" i="32" s="1"/>
  <c r="P126" i="32" s="1"/>
  <c r="P127" i="32" s="1"/>
  <c r="R113" i="32"/>
  <c r="R114" i="32" s="1"/>
  <c r="R115" i="32" s="1"/>
  <c r="R116" i="32" s="1"/>
  <c r="R117" i="32" s="1"/>
  <c r="R118" i="32" s="1"/>
  <c r="R119" i="32" s="1"/>
  <c r="R120" i="32" s="1"/>
  <c r="R121" i="32" s="1"/>
  <c r="R122" i="32" s="1"/>
  <c r="R123" i="32" s="1"/>
  <c r="R124" i="32" s="1"/>
  <c r="R125" i="32" s="1"/>
  <c r="R126" i="32" s="1"/>
  <c r="R127" i="32" s="1"/>
  <c r="S113" i="32"/>
  <c r="S114" i="32" s="1"/>
  <c r="S115" i="32" s="1"/>
  <c r="S116" i="32" s="1"/>
  <c r="S117" i="32" s="1"/>
  <c r="S118" i="32" s="1"/>
  <c r="S119" i="32" s="1"/>
  <c r="S120" i="32" s="1"/>
  <c r="S121" i="32" s="1"/>
  <c r="S122" i="32" s="1"/>
  <c r="S123" i="32" s="1"/>
  <c r="S124" i="32" s="1"/>
  <c r="S125" i="32" s="1"/>
  <c r="S126" i="32" s="1"/>
  <c r="S127" i="32" s="1"/>
  <c r="U113" i="32"/>
  <c r="U114" i="32" s="1"/>
  <c r="U116" i="32"/>
  <c r="U117" i="32" s="1"/>
  <c r="U118" i="32" s="1"/>
  <c r="Q120" i="32"/>
  <c r="Q121" i="32" s="1"/>
  <c r="Q122" i="32" s="1"/>
  <c r="Q123" i="32" s="1"/>
  <c r="Q124" i="32" s="1"/>
  <c r="Q125" i="32" s="1"/>
  <c r="Q126" i="32" s="1"/>
  <c r="Q127" i="32" s="1"/>
  <c r="U120" i="32"/>
  <c r="U121" i="32" s="1"/>
  <c r="U122" i="32" s="1"/>
  <c r="U124" i="32"/>
  <c r="U125" i="32" s="1"/>
  <c r="U126" i="32" s="1"/>
  <c r="V113" i="32"/>
  <c r="V114" i="32" s="1"/>
  <c r="V115" i="32" s="1"/>
  <c r="V116" i="32" s="1"/>
  <c r="V117" i="32" s="1"/>
  <c r="V118" i="32" s="1"/>
  <c r="V119" i="32" s="1"/>
  <c r="V120" i="32" s="1"/>
  <c r="V121" i="32" s="1"/>
  <c r="V122" i="32" s="1"/>
  <c r="V123" i="32" s="1"/>
  <c r="V124" i="32" s="1"/>
  <c r="V125" i="32" s="1"/>
  <c r="V126" i="32" s="1"/>
  <c r="V127" i="32" s="1"/>
  <c r="A108" i="32"/>
  <c r="A109" i="32" s="1"/>
  <c r="A110" i="32" s="1"/>
  <c r="A111" i="32" s="1"/>
  <c r="B108" i="32"/>
  <c r="B109" i="32" s="1"/>
  <c r="B110" i="32" s="1"/>
  <c r="B111" i="32" s="1"/>
  <c r="C108" i="32"/>
  <c r="C109" i="32" s="1"/>
  <c r="C110" i="32" s="1"/>
  <c r="C111" i="32" s="1"/>
  <c r="D108" i="32"/>
  <c r="D109" i="32" s="1"/>
  <c r="D110" i="32" s="1"/>
  <c r="D111" i="32" s="1"/>
  <c r="E108" i="32"/>
  <c r="E109" i="32" s="1"/>
  <c r="E110" i="32" s="1"/>
  <c r="E111" i="32" s="1"/>
  <c r="F108" i="32"/>
  <c r="F109" i="32" s="1"/>
  <c r="F110" i="32" s="1"/>
  <c r="F111" i="32" s="1"/>
  <c r="G108" i="32"/>
  <c r="G109" i="32" s="1"/>
  <c r="G110" i="32" s="1"/>
  <c r="G111" i="32" s="1"/>
  <c r="H108" i="32"/>
  <c r="H109" i="32" s="1"/>
  <c r="H110" i="32" s="1"/>
  <c r="H111" i="32" s="1"/>
  <c r="I108" i="32"/>
  <c r="I109" i="32" s="1"/>
  <c r="I110" i="32" s="1"/>
  <c r="I111" i="32" s="1"/>
  <c r="J108" i="32"/>
  <c r="J109" i="32" s="1"/>
  <c r="J110" i="32" s="1"/>
  <c r="J111" i="32" s="1"/>
  <c r="K108" i="32"/>
  <c r="K109" i="32" s="1"/>
  <c r="K110" i="32" s="1"/>
  <c r="K111" i="32" s="1"/>
  <c r="L108" i="32"/>
  <c r="L109" i="32" s="1"/>
  <c r="L110" i="32" s="1"/>
  <c r="L111" i="32" s="1"/>
  <c r="M108" i="32"/>
  <c r="M109" i="32" s="1"/>
  <c r="M110" i="32" s="1"/>
  <c r="M111" i="32" s="1"/>
  <c r="N108" i="32"/>
  <c r="N109" i="32" s="1"/>
  <c r="N110" i="32" s="1"/>
  <c r="N111" i="32" s="1"/>
  <c r="O108" i="32"/>
  <c r="O109" i="32" s="1"/>
  <c r="O110" i="32" s="1"/>
  <c r="O111" i="32" s="1"/>
  <c r="Q108" i="32"/>
  <c r="Q109" i="32" s="1"/>
  <c r="Q110" i="32" s="1"/>
  <c r="Q111" i="32" s="1"/>
  <c r="P108" i="32"/>
  <c r="P109" i="32" s="1"/>
  <c r="P110" i="32" s="1"/>
  <c r="P111" i="32" s="1"/>
  <c r="R108" i="32"/>
  <c r="R109" i="32" s="1"/>
  <c r="R110" i="32" s="1"/>
  <c r="R111" i="32" s="1"/>
  <c r="S108" i="32"/>
  <c r="S109" i="32" s="1"/>
  <c r="S110" i="32" s="1"/>
  <c r="S111" i="32" s="1"/>
  <c r="T108" i="32"/>
  <c r="V108" i="32"/>
  <c r="V109" i="32" s="1"/>
  <c r="V110" i="32" s="1"/>
  <c r="V111" i="32" s="1"/>
  <c r="U110" i="32"/>
  <c r="U111" i="32" s="1"/>
  <c r="A106" i="32"/>
  <c r="B106" i="32"/>
  <c r="C106" i="32"/>
  <c r="D106" i="32"/>
  <c r="E106" i="32"/>
  <c r="F106" i="32"/>
  <c r="G106" i="32"/>
  <c r="H106" i="32"/>
  <c r="I106" i="32"/>
  <c r="J106" i="32"/>
  <c r="K106" i="32"/>
  <c r="L106" i="32"/>
  <c r="M106" i="32"/>
  <c r="N106" i="32"/>
  <c r="O106" i="32"/>
  <c r="P106" i="32"/>
  <c r="R106" i="32"/>
  <c r="S106" i="32"/>
  <c r="T106" i="32"/>
  <c r="U106" i="32"/>
  <c r="V106" i="32"/>
  <c r="A62" i="32"/>
  <c r="A63" i="32" s="1"/>
  <c r="A64" i="32" s="1"/>
  <c r="A65" i="32" s="1"/>
  <c r="A66" i="32" s="1"/>
  <c r="A67" i="32" s="1"/>
  <c r="A68" i="32" s="1"/>
  <c r="A69" i="32" s="1"/>
  <c r="A70" i="32" s="1"/>
  <c r="A71" i="32" s="1"/>
  <c r="A72" i="32" s="1"/>
  <c r="A73" i="32" s="1"/>
  <c r="A74" i="32" s="1"/>
  <c r="A75" i="32" s="1"/>
  <c r="A76" i="32" s="1"/>
  <c r="A77" i="32" s="1"/>
  <c r="A78" i="32" s="1"/>
  <c r="A79" i="32" s="1"/>
  <c r="A80" i="32" s="1"/>
  <c r="A81" i="32" s="1"/>
  <c r="A82" i="32" s="1"/>
  <c r="A83" i="32" s="1"/>
  <c r="A84" i="32" s="1"/>
  <c r="A85" i="32" s="1"/>
  <c r="A86" i="32" s="1"/>
  <c r="A87" i="32" s="1"/>
  <c r="A88" i="32" s="1"/>
  <c r="A89" i="32" s="1"/>
  <c r="A90" i="32" s="1"/>
  <c r="A91" i="32" s="1"/>
  <c r="A92" i="32" s="1"/>
  <c r="A93" i="32" s="1"/>
  <c r="A94" i="32" s="1"/>
  <c r="A95" i="32" s="1"/>
  <c r="A96" i="32" s="1"/>
  <c r="A97" i="32" s="1"/>
  <c r="A98" i="32" s="1"/>
  <c r="A99" i="32" s="1"/>
  <c r="A100" i="32" s="1"/>
  <c r="A101" i="32" s="1"/>
  <c r="A102" i="32" s="1"/>
  <c r="A103" i="32" s="1"/>
  <c r="A104" i="32" s="1"/>
  <c r="B62" i="32"/>
  <c r="B63" i="32" s="1"/>
  <c r="B64" i="32" s="1"/>
  <c r="B65" i="32" s="1"/>
  <c r="B66" i="32" s="1"/>
  <c r="B67" i="32" s="1"/>
  <c r="B68" i="32" s="1"/>
  <c r="B69" i="32" s="1"/>
  <c r="B70" i="32" s="1"/>
  <c r="B71" i="32" s="1"/>
  <c r="B72" i="32" s="1"/>
  <c r="B73" i="32" s="1"/>
  <c r="B74" i="32" s="1"/>
  <c r="B75" i="32" s="1"/>
  <c r="B76" i="32" s="1"/>
  <c r="B77" i="32" s="1"/>
  <c r="B78" i="32" s="1"/>
  <c r="B79" i="32" s="1"/>
  <c r="B80" i="32" s="1"/>
  <c r="B81" i="32" s="1"/>
  <c r="B82" i="32" s="1"/>
  <c r="B83" i="32" s="1"/>
  <c r="B84" i="32" s="1"/>
  <c r="B85" i="32" s="1"/>
  <c r="B86" i="32" s="1"/>
  <c r="B87" i="32" s="1"/>
  <c r="B88" i="32" s="1"/>
  <c r="B89" i="32" s="1"/>
  <c r="B90" i="32" s="1"/>
  <c r="B91" i="32" s="1"/>
  <c r="B92" i="32" s="1"/>
  <c r="B93" i="32" s="1"/>
  <c r="B94" i="32" s="1"/>
  <c r="B95" i="32" s="1"/>
  <c r="B96" i="32" s="1"/>
  <c r="B97" i="32" s="1"/>
  <c r="B98" i="32" s="1"/>
  <c r="B99" i="32" s="1"/>
  <c r="B100" i="32" s="1"/>
  <c r="B101" i="32" s="1"/>
  <c r="B102" i="32" s="1"/>
  <c r="B103" i="32" s="1"/>
  <c r="B104" i="32" s="1"/>
  <c r="C62" i="32"/>
  <c r="C63" i="32" s="1"/>
  <c r="C64" i="32" s="1"/>
  <c r="C65" i="32" s="1"/>
  <c r="C66" i="32" s="1"/>
  <c r="C67" i="32" s="1"/>
  <c r="C68" i="32" s="1"/>
  <c r="C69" i="32" s="1"/>
  <c r="C70" i="32" s="1"/>
  <c r="C71" i="32" s="1"/>
  <c r="C72" i="32" s="1"/>
  <c r="C73" i="32" s="1"/>
  <c r="C74" i="32" s="1"/>
  <c r="C75" i="32" s="1"/>
  <c r="C76" i="32" s="1"/>
  <c r="C77" i="32" s="1"/>
  <c r="C78" i="32" s="1"/>
  <c r="C79" i="32" s="1"/>
  <c r="C80" i="32" s="1"/>
  <c r="C81" i="32" s="1"/>
  <c r="C82" i="32" s="1"/>
  <c r="C83" i="32" s="1"/>
  <c r="C84" i="32" s="1"/>
  <c r="C85" i="32" s="1"/>
  <c r="C86" i="32" s="1"/>
  <c r="C87" i="32" s="1"/>
  <c r="C88" i="32" s="1"/>
  <c r="C89" i="32" s="1"/>
  <c r="C90" i="32" s="1"/>
  <c r="C91" i="32" s="1"/>
  <c r="C92" i="32" s="1"/>
  <c r="C93" i="32" s="1"/>
  <c r="C94" i="32" s="1"/>
  <c r="C95" i="32" s="1"/>
  <c r="C96" i="32" s="1"/>
  <c r="C97" i="32" s="1"/>
  <c r="C98" i="32" s="1"/>
  <c r="C99" i="32" s="1"/>
  <c r="C100" i="32" s="1"/>
  <c r="C101" i="32" s="1"/>
  <c r="C102" i="32" s="1"/>
  <c r="C103" i="32" s="1"/>
  <c r="C104" i="32" s="1"/>
  <c r="D62" i="32"/>
  <c r="D63" i="32" s="1"/>
  <c r="D64" i="32" s="1"/>
  <c r="D65" i="32" s="1"/>
  <c r="D66" i="32" s="1"/>
  <c r="D67" i="32" s="1"/>
  <c r="D68" i="32" s="1"/>
  <c r="D69" i="32" s="1"/>
  <c r="D70" i="32" s="1"/>
  <c r="D71" i="32" s="1"/>
  <c r="D72" i="32" s="1"/>
  <c r="D73" i="32" s="1"/>
  <c r="D74" i="32" s="1"/>
  <c r="D75" i="32" s="1"/>
  <c r="D76" i="32" s="1"/>
  <c r="D77" i="32" s="1"/>
  <c r="D78" i="32" s="1"/>
  <c r="D79" i="32" s="1"/>
  <c r="D80" i="32" s="1"/>
  <c r="D81" i="32" s="1"/>
  <c r="D82" i="32" s="1"/>
  <c r="D83" i="32" s="1"/>
  <c r="D84" i="32" s="1"/>
  <c r="D85" i="32" s="1"/>
  <c r="D86" i="32" s="1"/>
  <c r="D87" i="32" s="1"/>
  <c r="D88" i="32" s="1"/>
  <c r="D89" i="32" s="1"/>
  <c r="D90" i="32" s="1"/>
  <c r="D91" i="32" s="1"/>
  <c r="D92" i="32" s="1"/>
  <c r="D93" i="32" s="1"/>
  <c r="D94" i="32" s="1"/>
  <c r="D95" i="32" s="1"/>
  <c r="D96" i="32" s="1"/>
  <c r="D97" i="32" s="1"/>
  <c r="D98" i="32" s="1"/>
  <c r="D99" i="32" s="1"/>
  <c r="D100" i="32" s="1"/>
  <c r="D101" i="32" s="1"/>
  <c r="D102" i="32" s="1"/>
  <c r="D103" i="32" s="1"/>
  <c r="D104" i="32" s="1"/>
  <c r="E62" i="32"/>
  <c r="E63" i="32" s="1"/>
  <c r="E64" i="32" s="1"/>
  <c r="E65" i="32" s="1"/>
  <c r="E66" i="32" s="1"/>
  <c r="E67" i="32" s="1"/>
  <c r="E68" i="32" s="1"/>
  <c r="E69" i="32" s="1"/>
  <c r="E70" i="32" s="1"/>
  <c r="E71" i="32" s="1"/>
  <c r="E72" i="32" s="1"/>
  <c r="E73" i="32" s="1"/>
  <c r="E74" i="32" s="1"/>
  <c r="E75" i="32" s="1"/>
  <c r="E76" i="32" s="1"/>
  <c r="E77" i="32" s="1"/>
  <c r="E78" i="32" s="1"/>
  <c r="E79" i="32" s="1"/>
  <c r="E80" i="32" s="1"/>
  <c r="E81" i="32" s="1"/>
  <c r="E82" i="32" s="1"/>
  <c r="E83" i="32" s="1"/>
  <c r="E84" i="32" s="1"/>
  <c r="E85" i="32" s="1"/>
  <c r="E86" i="32" s="1"/>
  <c r="E87" i="32" s="1"/>
  <c r="E88" i="32" s="1"/>
  <c r="E89" i="32" s="1"/>
  <c r="E90" i="32" s="1"/>
  <c r="E91" i="32" s="1"/>
  <c r="E92" i="32" s="1"/>
  <c r="E93" i="32" s="1"/>
  <c r="E94" i="32" s="1"/>
  <c r="E95" i="32" s="1"/>
  <c r="E96" i="32" s="1"/>
  <c r="E97" i="32" s="1"/>
  <c r="E98" i="32" s="1"/>
  <c r="E99" i="32" s="1"/>
  <c r="E100" i="32" s="1"/>
  <c r="E101" i="32" s="1"/>
  <c r="E102" i="32" s="1"/>
  <c r="E103" i="32" s="1"/>
  <c r="E104" i="32" s="1"/>
  <c r="F62" i="32"/>
  <c r="F63" i="32" s="1"/>
  <c r="F64" i="32" s="1"/>
  <c r="F65" i="32" s="1"/>
  <c r="F66" i="32" s="1"/>
  <c r="F67" i="32" s="1"/>
  <c r="F68" i="32" s="1"/>
  <c r="F69" i="32" s="1"/>
  <c r="F70" i="32" s="1"/>
  <c r="F71" i="32" s="1"/>
  <c r="F72" i="32" s="1"/>
  <c r="F73" i="32" s="1"/>
  <c r="F74" i="32" s="1"/>
  <c r="F75" i="32" s="1"/>
  <c r="F76" i="32" s="1"/>
  <c r="F77" i="32" s="1"/>
  <c r="F78" i="32" s="1"/>
  <c r="F79" i="32" s="1"/>
  <c r="F80" i="32" s="1"/>
  <c r="F81" i="32" s="1"/>
  <c r="F82" i="32" s="1"/>
  <c r="F83" i="32" s="1"/>
  <c r="F84" i="32" s="1"/>
  <c r="F85" i="32" s="1"/>
  <c r="F86" i="32" s="1"/>
  <c r="F87" i="32" s="1"/>
  <c r="F88" i="32" s="1"/>
  <c r="F89" i="32" s="1"/>
  <c r="F90" i="32" s="1"/>
  <c r="F91" i="32" s="1"/>
  <c r="F92" i="32" s="1"/>
  <c r="F93" i="32" s="1"/>
  <c r="F94" i="32" s="1"/>
  <c r="F95" i="32" s="1"/>
  <c r="F96" i="32" s="1"/>
  <c r="F97" i="32" s="1"/>
  <c r="F98" i="32" s="1"/>
  <c r="F99" i="32" s="1"/>
  <c r="F100" i="32" s="1"/>
  <c r="F101" i="32" s="1"/>
  <c r="F102" i="32" s="1"/>
  <c r="F103" i="32" s="1"/>
  <c r="F104" i="32" s="1"/>
  <c r="G62" i="32"/>
  <c r="G63" i="32" s="1"/>
  <c r="G64" i="32" s="1"/>
  <c r="G65" i="32" s="1"/>
  <c r="G66" i="32" s="1"/>
  <c r="G67" i="32" s="1"/>
  <c r="G68" i="32" s="1"/>
  <c r="G69" i="32" s="1"/>
  <c r="G70" i="32" s="1"/>
  <c r="G71" i="32" s="1"/>
  <c r="G72" i="32" s="1"/>
  <c r="G73" i="32" s="1"/>
  <c r="G74" i="32" s="1"/>
  <c r="G75" i="32" s="1"/>
  <c r="G76" i="32" s="1"/>
  <c r="G77" i="32" s="1"/>
  <c r="G78" i="32" s="1"/>
  <c r="G79" i="32" s="1"/>
  <c r="G80" i="32" s="1"/>
  <c r="G81" i="32" s="1"/>
  <c r="G82" i="32" s="1"/>
  <c r="G83" i="32" s="1"/>
  <c r="G84" i="32" s="1"/>
  <c r="G85" i="32" s="1"/>
  <c r="G86" i="32" s="1"/>
  <c r="G87" i="32" s="1"/>
  <c r="G88" i="32" s="1"/>
  <c r="G89" i="32" s="1"/>
  <c r="G90" i="32" s="1"/>
  <c r="G91" i="32" s="1"/>
  <c r="G92" i="32" s="1"/>
  <c r="G93" i="32" s="1"/>
  <c r="G94" i="32" s="1"/>
  <c r="G95" i="32" s="1"/>
  <c r="G96" i="32" s="1"/>
  <c r="G97" i="32" s="1"/>
  <c r="G98" i="32" s="1"/>
  <c r="G99" i="32" s="1"/>
  <c r="G100" i="32" s="1"/>
  <c r="G101" i="32" s="1"/>
  <c r="G102" i="32" s="1"/>
  <c r="G103" i="32" s="1"/>
  <c r="G104" i="32" s="1"/>
  <c r="H62" i="32"/>
  <c r="H63" i="32" s="1"/>
  <c r="H64" i="32" s="1"/>
  <c r="H65" i="32" s="1"/>
  <c r="H66" i="32" s="1"/>
  <c r="H67" i="32" s="1"/>
  <c r="H68" i="32" s="1"/>
  <c r="H69" i="32" s="1"/>
  <c r="H70" i="32" s="1"/>
  <c r="H71" i="32" s="1"/>
  <c r="H72" i="32" s="1"/>
  <c r="H73" i="32" s="1"/>
  <c r="H74" i="32" s="1"/>
  <c r="H75" i="32" s="1"/>
  <c r="H76" i="32" s="1"/>
  <c r="H77" i="32" s="1"/>
  <c r="H78" i="32" s="1"/>
  <c r="H79" i="32" s="1"/>
  <c r="H80" i="32" s="1"/>
  <c r="H81" i="32" s="1"/>
  <c r="H82" i="32" s="1"/>
  <c r="H83" i="32" s="1"/>
  <c r="H84" i="32" s="1"/>
  <c r="H85" i="32" s="1"/>
  <c r="H86" i="32" s="1"/>
  <c r="H87" i="32" s="1"/>
  <c r="H88" i="32" s="1"/>
  <c r="H89" i="32" s="1"/>
  <c r="H90" i="32" s="1"/>
  <c r="H91" i="32" s="1"/>
  <c r="H92" i="32" s="1"/>
  <c r="H93" i="32" s="1"/>
  <c r="H94" i="32" s="1"/>
  <c r="H95" i="32" s="1"/>
  <c r="H96" i="32" s="1"/>
  <c r="H97" i="32" s="1"/>
  <c r="H98" i="32" s="1"/>
  <c r="H99" i="32" s="1"/>
  <c r="H100" i="32" s="1"/>
  <c r="H101" i="32" s="1"/>
  <c r="H102" i="32" s="1"/>
  <c r="H103" i="32" s="1"/>
  <c r="H104" i="32" s="1"/>
  <c r="I62" i="32"/>
  <c r="I63" i="32" s="1"/>
  <c r="I64" i="32" s="1"/>
  <c r="I65" i="32" s="1"/>
  <c r="I66" i="32" s="1"/>
  <c r="I67" i="32" s="1"/>
  <c r="I68" i="32" s="1"/>
  <c r="I69" i="32" s="1"/>
  <c r="I70" i="32" s="1"/>
  <c r="I71" i="32" s="1"/>
  <c r="I72" i="32" s="1"/>
  <c r="I73" i="32" s="1"/>
  <c r="I74" i="32" s="1"/>
  <c r="I75" i="32" s="1"/>
  <c r="I76" i="32" s="1"/>
  <c r="I77" i="32" s="1"/>
  <c r="I78" i="32" s="1"/>
  <c r="I79" i="32" s="1"/>
  <c r="I80" i="32" s="1"/>
  <c r="I81" i="32" s="1"/>
  <c r="I82" i="32" s="1"/>
  <c r="I83" i="32" s="1"/>
  <c r="I84" i="32" s="1"/>
  <c r="I85" i="32" s="1"/>
  <c r="I86" i="32" s="1"/>
  <c r="I87" i="32" s="1"/>
  <c r="I88" i="32" s="1"/>
  <c r="I89" i="32" s="1"/>
  <c r="I90" i="32" s="1"/>
  <c r="I91" i="32" s="1"/>
  <c r="I92" i="32" s="1"/>
  <c r="I93" i="32" s="1"/>
  <c r="I94" i="32" s="1"/>
  <c r="I95" i="32" s="1"/>
  <c r="I96" i="32" s="1"/>
  <c r="I97" i="32" s="1"/>
  <c r="I98" i="32" s="1"/>
  <c r="I99" i="32" s="1"/>
  <c r="I100" i="32" s="1"/>
  <c r="I101" i="32" s="1"/>
  <c r="I102" i="32" s="1"/>
  <c r="I103" i="32" s="1"/>
  <c r="I104" i="32" s="1"/>
  <c r="J62" i="32"/>
  <c r="J63" i="32" s="1"/>
  <c r="J64" i="32" s="1"/>
  <c r="J65" i="32" s="1"/>
  <c r="J66" i="32" s="1"/>
  <c r="J67" i="32" s="1"/>
  <c r="J68" i="32" s="1"/>
  <c r="J69" i="32" s="1"/>
  <c r="J70" i="32" s="1"/>
  <c r="J71" i="32" s="1"/>
  <c r="J72" i="32" s="1"/>
  <c r="J73" i="32" s="1"/>
  <c r="J74" i="32" s="1"/>
  <c r="J75" i="32" s="1"/>
  <c r="J76" i="32" s="1"/>
  <c r="J77" i="32" s="1"/>
  <c r="J78" i="32" s="1"/>
  <c r="J79" i="32" s="1"/>
  <c r="J80" i="32" s="1"/>
  <c r="J81" i="32" s="1"/>
  <c r="J82" i="32" s="1"/>
  <c r="J83" i="32" s="1"/>
  <c r="J84" i="32" s="1"/>
  <c r="J85" i="32" s="1"/>
  <c r="J86" i="32" s="1"/>
  <c r="J87" i="32" s="1"/>
  <c r="J88" i="32" s="1"/>
  <c r="J89" i="32" s="1"/>
  <c r="J90" i="32" s="1"/>
  <c r="J91" i="32" s="1"/>
  <c r="J92" i="32" s="1"/>
  <c r="J93" i="32" s="1"/>
  <c r="J94" i="32" s="1"/>
  <c r="J95" i="32" s="1"/>
  <c r="J96" i="32" s="1"/>
  <c r="J97" i="32" s="1"/>
  <c r="J98" i="32" s="1"/>
  <c r="J99" i="32" s="1"/>
  <c r="J100" i="32" s="1"/>
  <c r="J101" i="32" s="1"/>
  <c r="J102" i="32" s="1"/>
  <c r="J103" i="32" s="1"/>
  <c r="J104" i="32" s="1"/>
  <c r="K62" i="32"/>
  <c r="K63" i="32" s="1"/>
  <c r="K64" i="32" s="1"/>
  <c r="K65" i="32" s="1"/>
  <c r="K66" i="32" s="1"/>
  <c r="K67" i="32" s="1"/>
  <c r="K68" i="32" s="1"/>
  <c r="K69" i="32" s="1"/>
  <c r="K70" i="32" s="1"/>
  <c r="K71" i="32" s="1"/>
  <c r="K72" i="32" s="1"/>
  <c r="K73" i="32" s="1"/>
  <c r="K74" i="32" s="1"/>
  <c r="K75" i="32" s="1"/>
  <c r="K76" i="32" s="1"/>
  <c r="K77" i="32" s="1"/>
  <c r="K78" i="32" s="1"/>
  <c r="K79" i="32" s="1"/>
  <c r="K80" i="32" s="1"/>
  <c r="K81" i="32" s="1"/>
  <c r="K82" i="32" s="1"/>
  <c r="K83" i="32" s="1"/>
  <c r="K84" i="32" s="1"/>
  <c r="K85" i="32" s="1"/>
  <c r="K86" i="32" s="1"/>
  <c r="K87" i="32" s="1"/>
  <c r="K88" i="32" s="1"/>
  <c r="K89" i="32" s="1"/>
  <c r="K90" i="32" s="1"/>
  <c r="K91" i="32" s="1"/>
  <c r="K92" i="32" s="1"/>
  <c r="K93" i="32" s="1"/>
  <c r="K94" i="32" s="1"/>
  <c r="K95" i="32" s="1"/>
  <c r="K96" i="32" s="1"/>
  <c r="K97" i="32" s="1"/>
  <c r="K98" i="32" s="1"/>
  <c r="K99" i="32" s="1"/>
  <c r="K100" i="32" s="1"/>
  <c r="K101" i="32" s="1"/>
  <c r="K102" i="32" s="1"/>
  <c r="K103" i="32" s="1"/>
  <c r="K104" i="32" s="1"/>
  <c r="L62" i="32"/>
  <c r="L63" i="32" s="1"/>
  <c r="L64" i="32" s="1"/>
  <c r="L65" i="32" s="1"/>
  <c r="L66" i="32" s="1"/>
  <c r="L67" i="32" s="1"/>
  <c r="L68" i="32" s="1"/>
  <c r="L69" i="32" s="1"/>
  <c r="L70" i="32" s="1"/>
  <c r="L71" i="32" s="1"/>
  <c r="L72" i="32" s="1"/>
  <c r="L73" i="32" s="1"/>
  <c r="L74" i="32" s="1"/>
  <c r="L75" i="32" s="1"/>
  <c r="L76" i="32" s="1"/>
  <c r="L77" i="32" s="1"/>
  <c r="L78" i="32" s="1"/>
  <c r="L79" i="32" s="1"/>
  <c r="L80" i="32" s="1"/>
  <c r="L81" i="32" s="1"/>
  <c r="L82" i="32" s="1"/>
  <c r="L83" i="32" s="1"/>
  <c r="L84" i="32" s="1"/>
  <c r="L85" i="32" s="1"/>
  <c r="L86" i="32" s="1"/>
  <c r="L87" i="32" s="1"/>
  <c r="L88" i="32" s="1"/>
  <c r="L89" i="32" s="1"/>
  <c r="L90" i="32" s="1"/>
  <c r="L91" i="32" s="1"/>
  <c r="L92" i="32" s="1"/>
  <c r="L93" i="32" s="1"/>
  <c r="L94" i="32" s="1"/>
  <c r="L95" i="32" s="1"/>
  <c r="L96" i="32" s="1"/>
  <c r="L97" i="32" s="1"/>
  <c r="L98" i="32" s="1"/>
  <c r="L99" i="32" s="1"/>
  <c r="L100" i="32" s="1"/>
  <c r="L101" i="32" s="1"/>
  <c r="L102" i="32" s="1"/>
  <c r="L103" i="32" s="1"/>
  <c r="L104" i="32" s="1"/>
  <c r="M62" i="32"/>
  <c r="M63" i="32" s="1"/>
  <c r="M64" i="32" s="1"/>
  <c r="M65" i="32" s="1"/>
  <c r="M66" i="32" s="1"/>
  <c r="M67" i="32" s="1"/>
  <c r="M68" i="32" s="1"/>
  <c r="M69" i="32" s="1"/>
  <c r="M70" i="32" s="1"/>
  <c r="M71" i="32" s="1"/>
  <c r="M72" i="32" s="1"/>
  <c r="M73" i="32" s="1"/>
  <c r="M74" i="32" s="1"/>
  <c r="M75" i="32" s="1"/>
  <c r="M76" i="32" s="1"/>
  <c r="M77" i="32" s="1"/>
  <c r="M78" i="32" s="1"/>
  <c r="M79" i="32" s="1"/>
  <c r="M80" i="32" s="1"/>
  <c r="M81" i="32" s="1"/>
  <c r="M82" i="32" s="1"/>
  <c r="M83" i="32" s="1"/>
  <c r="M84" i="32" s="1"/>
  <c r="M85" i="32" s="1"/>
  <c r="M86" i="32" s="1"/>
  <c r="M87" i="32" s="1"/>
  <c r="M88" i="32" s="1"/>
  <c r="M89" i="32" s="1"/>
  <c r="M90" i="32" s="1"/>
  <c r="M91" i="32" s="1"/>
  <c r="M92" i="32" s="1"/>
  <c r="M93" i="32" s="1"/>
  <c r="M94" i="32" s="1"/>
  <c r="M95" i="32" s="1"/>
  <c r="M96" i="32" s="1"/>
  <c r="M97" i="32" s="1"/>
  <c r="M98" i="32" s="1"/>
  <c r="M99" i="32" s="1"/>
  <c r="M100" i="32" s="1"/>
  <c r="M101" i="32" s="1"/>
  <c r="M102" i="32" s="1"/>
  <c r="M103" i="32" s="1"/>
  <c r="M104" i="32" s="1"/>
  <c r="N62" i="32"/>
  <c r="N63" i="32" s="1"/>
  <c r="N64" i="32" s="1"/>
  <c r="N65" i="32" s="1"/>
  <c r="N66" i="32" s="1"/>
  <c r="N67" i="32" s="1"/>
  <c r="N68" i="32" s="1"/>
  <c r="N69" i="32" s="1"/>
  <c r="N70" i="32" s="1"/>
  <c r="N71" i="32" s="1"/>
  <c r="N72" i="32" s="1"/>
  <c r="N73" i="32" s="1"/>
  <c r="N74" i="32" s="1"/>
  <c r="N75" i="32" s="1"/>
  <c r="N76" i="32" s="1"/>
  <c r="N77" i="32" s="1"/>
  <c r="N78" i="32" s="1"/>
  <c r="N79" i="32" s="1"/>
  <c r="N80" i="32" s="1"/>
  <c r="N81" i="32" s="1"/>
  <c r="N82" i="32" s="1"/>
  <c r="N83" i="32" s="1"/>
  <c r="N84" i="32" s="1"/>
  <c r="N85" i="32" s="1"/>
  <c r="N86" i="32" s="1"/>
  <c r="N87" i="32" s="1"/>
  <c r="N88" i="32" s="1"/>
  <c r="N89" i="32" s="1"/>
  <c r="N90" i="32" s="1"/>
  <c r="N91" i="32" s="1"/>
  <c r="N92" i="32" s="1"/>
  <c r="N93" i="32" s="1"/>
  <c r="N94" i="32" s="1"/>
  <c r="N95" i="32" s="1"/>
  <c r="N96" i="32" s="1"/>
  <c r="N97" i="32" s="1"/>
  <c r="N98" i="32" s="1"/>
  <c r="N99" i="32" s="1"/>
  <c r="N100" i="32" s="1"/>
  <c r="N101" i="32" s="1"/>
  <c r="N102" i="32" s="1"/>
  <c r="N103" i="32" s="1"/>
  <c r="N104" i="32" s="1"/>
  <c r="O62" i="32"/>
  <c r="O63" i="32" s="1"/>
  <c r="O64" i="32" s="1"/>
  <c r="O65" i="32" s="1"/>
  <c r="O66" i="32" s="1"/>
  <c r="O67" i="32" s="1"/>
  <c r="O68" i="32" s="1"/>
  <c r="O69" i="32" s="1"/>
  <c r="O70" i="32" s="1"/>
  <c r="O71" i="32" s="1"/>
  <c r="O72" i="32" s="1"/>
  <c r="O73" i="32" s="1"/>
  <c r="O74" i="32" s="1"/>
  <c r="O75" i="32" s="1"/>
  <c r="O76" i="32" s="1"/>
  <c r="O77" i="32" s="1"/>
  <c r="O78" i="32" s="1"/>
  <c r="O79" i="32" s="1"/>
  <c r="O80" i="32" s="1"/>
  <c r="O81" i="32" s="1"/>
  <c r="O82" i="32" s="1"/>
  <c r="O83" i="32" s="1"/>
  <c r="O84" i="32" s="1"/>
  <c r="O85" i="32" s="1"/>
  <c r="O86" i="32" s="1"/>
  <c r="O87" i="32" s="1"/>
  <c r="O88" i="32" s="1"/>
  <c r="O89" i="32" s="1"/>
  <c r="O90" i="32" s="1"/>
  <c r="O91" i="32" s="1"/>
  <c r="O92" i="32" s="1"/>
  <c r="O93" i="32" s="1"/>
  <c r="O94" i="32" s="1"/>
  <c r="O95" i="32" s="1"/>
  <c r="O96" i="32" s="1"/>
  <c r="O97" i="32" s="1"/>
  <c r="O98" i="32" s="1"/>
  <c r="O99" i="32" s="1"/>
  <c r="O100" i="32" s="1"/>
  <c r="O101" i="32" s="1"/>
  <c r="O102" i="32" s="1"/>
  <c r="O103" i="32" s="1"/>
  <c r="O104" i="32" s="1"/>
  <c r="Q62" i="32"/>
  <c r="Q63" i="32" s="1"/>
  <c r="Q64" i="32" s="1"/>
  <c r="Q65" i="32" s="1"/>
  <c r="Q66" i="32" s="1"/>
  <c r="Q67" i="32" s="1"/>
  <c r="Q68" i="32" s="1"/>
  <c r="Q69" i="32" s="1"/>
  <c r="Q70" i="32" s="1"/>
  <c r="Q71" i="32" s="1"/>
  <c r="Q72" i="32" s="1"/>
  <c r="Q73" i="32" s="1"/>
  <c r="Q74" i="32" s="1"/>
  <c r="Q75" i="32" s="1"/>
  <c r="Q76" i="32" s="1"/>
  <c r="Q77" i="32" s="1"/>
  <c r="Q78" i="32" s="1"/>
  <c r="Q79" i="32" s="1"/>
  <c r="Q80" i="32" s="1"/>
  <c r="Q81" i="32" s="1"/>
  <c r="T62" i="32"/>
  <c r="T63" i="32" s="1"/>
  <c r="R62" i="32"/>
  <c r="R63" i="32" s="1"/>
  <c r="R64" i="32" s="1"/>
  <c r="R65" i="32" s="1"/>
  <c r="T65" i="32"/>
  <c r="T67" i="32"/>
  <c r="R67" i="32"/>
  <c r="R68" i="32" s="1"/>
  <c r="R69" i="32" s="1"/>
  <c r="T69" i="32"/>
  <c r="S62" i="32"/>
  <c r="S63" i="32" s="1"/>
  <c r="S64" i="32" s="1"/>
  <c r="S65" i="32" s="1"/>
  <c r="S66" i="32" s="1"/>
  <c r="S67" i="32" s="1"/>
  <c r="S68" i="32" s="1"/>
  <c r="S69" i="32" s="1"/>
  <c r="S70" i="32" s="1"/>
  <c r="S71" i="32" s="1"/>
  <c r="S72" i="32" s="1"/>
  <c r="S73" i="32" s="1"/>
  <c r="S74" i="32" s="1"/>
  <c r="R71" i="32"/>
  <c r="R72" i="32" s="1"/>
  <c r="R73" i="32" s="1"/>
  <c r="R74" i="32" s="1"/>
  <c r="T71" i="32"/>
  <c r="T72" i="32" s="1"/>
  <c r="T74" i="32"/>
  <c r="S76" i="32"/>
  <c r="R76" i="32"/>
  <c r="R77" i="32" s="1"/>
  <c r="R78" i="32" s="1"/>
  <c r="R79" i="32" s="1"/>
  <c r="R80" i="32" s="1"/>
  <c r="R81" i="32" s="1"/>
  <c r="S78" i="32"/>
  <c r="S79" i="32" s="1"/>
  <c r="S80" i="32" s="1"/>
  <c r="S81" i="32" s="1"/>
  <c r="T78" i="32"/>
  <c r="T79" i="32" s="1"/>
  <c r="T81" i="32"/>
  <c r="P62" i="32"/>
  <c r="P63" i="32" s="1"/>
  <c r="P64" i="32" s="1"/>
  <c r="P65" i="32" s="1"/>
  <c r="P66" i="32" s="1"/>
  <c r="P67" i="32" s="1"/>
  <c r="P68" i="32" s="1"/>
  <c r="P69" i="32" s="1"/>
  <c r="P70" i="32" s="1"/>
  <c r="P71" i="32" s="1"/>
  <c r="P72" i="32" s="1"/>
  <c r="P73" i="32" s="1"/>
  <c r="P74" i="32" s="1"/>
  <c r="P75" i="32" s="1"/>
  <c r="P76" i="32" s="1"/>
  <c r="P77" i="32" s="1"/>
  <c r="P78" i="32" s="1"/>
  <c r="P79" i="32" s="1"/>
  <c r="P80" i="32" s="1"/>
  <c r="P81" i="32" s="1"/>
  <c r="P82" i="32" s="1"/>
  <c r="P83" i="32" s="1"/>
  <c r="P84" i="32" s="1"/>
  <c r="P85" i="32" s="1"/>
  <c r="P86" i="32" s="1"/>
  <c r="P87" i="32" s="1"/>
  <c r="P88" i="32" s="1"/>
  <c r="P89" i="32" s="1"/>
  <c r="P90" i="32" s="1"/>
  <c r="P91" i="32" s="1"/>
  <c r="P92" i="32" s="1"/>
  <c r="P93" i="32" s="1"/>
  <c r="P94" i="32" s="1"/>
  <c r="P95" i="32" s="1"/>
  <c r="P96" i="32" s="1"/>
  <c r="P97" i="32" s="1"/>
  <c r="P98" i="32" s="1"/>
  <c r="P99" i="32" s="1"/>
  <c r="P100" i="32" s="1"/>
  <c r="P101" i="32" s="1"/>
  <c r="P102" i="32" s="1"/>
  <c r="P103" i="32" s="1"/>
  <c r="P104" i="32" s="1"/>
  <c r="Q83" i="32"/>
  <c r="Q84" i="32" s="1"/>
  <c r="Q85" i="32" s="1"/>
  <c r="Q86" i="32" s="1"/>
  <c r="Q87" i="32" s="1"/>
  <c r="Q88" i="32" s="1"/>
  <c r="Q89" i="32" s="1"/>
  <c r="Q90" i="32" s="1"/>
  <c r="Q91" i="32" s="1"/>
  <c r="Q92" i="32" s="1"/>
  <c r="Q93" i="32" s="1"/>
  <c r="Q94" i="32" s="1"/>
  <c r="Q95" i="32" s="1"/>
  <c r="Q96" i="32" s="1"/>
  <c r="Q97" i="32" s="1"/>
  <c r="Q98" i="32" s="1"/>
  <c r="Q99" i="32" s="1"/>
  <c r="Q100" i="32" s="1"/>
  <c r="Q101" i="32" s="1"/>
  <c r="Q102" i="32" s="1"/>
  <c r="Q103" i="32" s="1"/>
  <c r="Q104" i="32" s="1"/>
  <c r="R83" i="32"/>
  <c r="R84" i="32" s="1"/>
  <c r="R85" i="32" s="1"/>
  <c r="R86" i="32" s="1"/>
  <c r="S83" i="32"/>
  <c r="S84" i="32" s="1"/>
  <c r="S85" i="32" s="1"/>
  <c r="S86" i="32" s="1"/>
  <c r="T83" i="32"/>
  <c r="T84" i="32" s="1"/>
  <c r="T86" i="32"/>
  <c r="R88" i="32"/>
  <c r="R89" i="32" s="1"/>
  <c r="R90" i="32" s="1"/>
  <c r="T88" i="32"/>
  <c r="T90" i="32"/>
  <c r="S88" i="32"/>
  <c r="S89" i="32" s="1"/>
  <c r="S90" i="32" s="1"/>
  <c r="S91" i="32" s="1"/>
  <c r="S92" i="32" s="1"/>
  <c r="S93" i="32" s="1"/>
  <c r="S94" i="32" s="1"/>
  <c r="S95" i="32" s="1"/>
  <c r="R92" i="32"/>
  <c r="R93" i="32" s="1"/>
  <c r="R94" i="32" s="1"/>
  <c r="R95" i="32" s="1"/>
  <c r="T92" i="32"/>
  <c r="T93" i="32" s="1"/>
  <c r="T95" i="32"/>
  <c r="R97" i="32"/>
  <c r="R98" i="32" s="1"/>
  <c r="R99" i="32" s="1"/>
  <c r="R100" i="32" s="1"/>
  <c r="R101" i="32" s="1"/>
  <c r="R102" i="32" s="1"/>
  <c r="R103" i="32" s="1"/>
  <c r="R104" i="32" s="1"/>
  <c r="S97" i="32"/>
  <c r="S98" i="32" s="1"/>
  <c r="S99" i="32" s="1"/>
  <c r="T97" i="32"/>
  <c r="T99" i="32"/>
  <c r="S101" i="32"/>
  <c r="S102" i="32" s="1"/>
  <c r="S103" i="32" s="1"/>
  <c r="S104" i="32" s="1"/>
  <c r="T101" i="32"/>
  <c r="T102" i="32" s="1"/>
  <c r="T104" i="32"/>
  <c r="V62" i="32"/>
  <c r="V63" i="32" s="1"/>
  <c r="V64" i="32" s="1"/>
  <c r="V65" i="32" s="1"/>
  <c r="V66" i="32" s="1"/>
  <c r="V67" i="32" s="1"/>
  <c r="V68" i="32" s="1"/>
  <c r="V69" i="32" s="1"/>
  <c r="V70" i="32" s="1"/>
  <c r="V71" i="32" s="1"/>
  <c r="V72" i="32" s="1"/>
  <c r="V73" i="32" s="1"/>
  <c r="V74" i="32" s="1"/>
  <c r="V75" i="32" s="1"/>
  <c r="V76" i="32" s="1"/>
  <c r="V77" i="32" s="1"/>
  <c r="V78" i="32" s="1"/>
  <c r="V79" i="32" s="1"/>
  <c r="V80" i="32" s="1"/>
  <c r="V81" i="32" s="1"/>
  <c r="V82" i="32" s="1"/>
  <c r="V83" i="32" s="1"/>
  <c r="V84" i="32" s="1"/>
  <c r="V85" i="32" s="1"/>
  <c r="V86" i="32" s="1"/>
  <c r="V87" i="32" s="1"/>
  <c r="V88" i="32" s="1"/>
  <c r="V89" i="32" s="1"/>
  <c r="V90" i="32" s="1"/>
  <c r="V91" i="32" s="1"/>
  <c r="V92" i="32" s="1"/>
  <c r="V93" i="32" s="1"/>
  <c r="V94" i="32" s="1"/>
  <c r="V95" i="32" s="1"/>
  <c r="V96" i="32" s="1"/>
  <c r="V97" i="32" s="1"/>
  <c r="V98" i="32" s="1"/>
  <c r="V99" i="32" s="1"/>
  <c r="V100" i="32" s="1"/>
  <c r="V101" i="32" s="1"/>
  <c r="V102" i="32" s="1"/>
  <c r="V103" i="32" s="1"/>
  <c r="V104" i="32" s="1"/>
  <c r="R11" i="32"/>
  <c r="R12" i="32" s="1"/>
  <c r="R14" i="32"/>
  <c r="R15" i="32" s="1"/>
  <c r="R17" i="32"/>
  <c r="R18" i="32" s="1"/>
  <c r="A8" i="32"/>
  <c r="A9" i="32" s="1"/>
  <c r="A10" i="32" s="1"/>
  <c r="A11" i="32" s="1"/>
  <c r="A12" i="32" s="1"/>
  <c r="A13" i="32" s="1"/>
  <c r="A14" i="32" s="1"/>
  <c r="A15" i="32" s="1"/>
  <c r="A16" i="32" s="1"/>
  <c r="A17" i="32" s="1"/>
  <c r="A18" i="32" s="1"/>
  <c r="A19" i="32" s="1"/>
  <c r="A20" i="32" s="1"/>
  <c r="A21" i="32" s="1"/>
  <c r="A22" i="32" s="1"/>
  <c r="A23" i="32" s="1"/>
  <c r="A24" i="32" s="1"/>
  <c r="A25" i="32" s="1"/>
  <c r="A26" i="32" s="1"/>
  <c r="A27" i="32" s="1"/>
  <c r="A28" i="32" s="1"/>
  <c r="A29" i="32" s="1"/>
  <c r="A30" i="32" s="1"/>
  <c r="A31" i="32" s="1"/>
  <c r="A32" i="32" s="1"/>
  <c r="A33" i="32" s="1"/>
  <c r="A34" i="32" s="1"/>
  <c r="A35" i="32" s="1"/>
  <c r="A36" i="32" s="1"/>
  <c r="A37" i="32" s="1"/>
  <c r="A38" i="32" s="1"/>
  <c r="A39" i="32" s="1"/>
  <c r="A40" i="32" s="1"/>
  <c r="A41" i="32" s="1"/>
  <c r="A42" i="32" s="1"/>
  <c r="A43" i="32" s="1"/>
  <c r="A44" i="32" s="1"/>
  <c r="A45" i="32" s="1"/>
  <c r="A46" i="32" s="1"/>
  <c r="A47" i="32" s="1"/>
  <c r="A48" i="32" s="1"/>
  <c r="A49" i="32" s="1"/>
  <c r="A50" i="32" s="1"/>
  <c r="A51" i="32" s="1"/>
  <c r="A52" i="32" s="1"/>
  <c r="A53" i="32" s="1"/>
  <c r="A54" i="32" s="1"/>
  <c r="A55" i="32" s="1"/>
  <c r="A56" i="32" s="1"/>
  <c r="A57" i="32" s="1"/>
  <c r="A58" i="32" s="1"/>
  <c r="A59" i="32" s="1"/>
  <c r="A60" i="32" s="1"/>
  <c r="B8" i="32"/>
  <c r="B9" i="32" s="1"/>
  <c r="B10" i="32" s="1"/>
  <c r="B11" i="32" s="1"/>
  <c r="B12" i="32" s="1"/>
  <c r="B13" i="32" s="1"/>
  <c r="B14" i="32" s="1"/>
  <c r="B15" i="32" s="1"/>
  <c r="B16" i="32" s="1"/>
  <c r="B17" i="32" s="1"/>
  <c r="B18" i="32" s="1"/>
  <c r="B19" i="32" s="1"/>
  <c r="B20" i="32" s="1"/>
  <c r="B21" i="32" s="1"/>
  <c r="B22" i="32" s="1"/>
  <c r="B23" i="32" s="1"/>
  <c r="B24" i="32" s="1"/>
  <c r="B25" i="32" s="1"/>
  <c r="B26" i="32" s="1"/>
  <c r="B27" i="32" s="1"/>
  <c r="B28" i="32" s="1"/>
  <c r="B29" i="32" s="1"/>
  <c r="B30" i="32" s="1"/>
  <c r="B31" i="32" s="1"/>
  <c r="B32" i="32" s="1"/>
  <c r="B33" i="32" s="1"/>
  <c r="B34" i="32" s="1"/>
  <c r="B35" i="32" s="1"/>
  <c r="B36" i="32" s="1"/>
  <c r="B37" i="32" s="1"/>
  <c r="B38" i="32" s="1"/>
  <c r="B39" i="32" s="1"/>
  <c r="B40" i="32" s="1"/>
  <c r="B41" i="32" s="1"/>
  <c r="B42" i="32" s="1"/>
  <c r="B43" i="32" s="1"/>
  <c r="B44" i="32" s="1"/>
  <c r="B45" i="32" s="1"/>
  <c r="B46" i="32" s="1"/>
  <c r="B47" i="32" s="1"/>
  <c r="B48" i="32" s="1"/>
  <c r="B49" i="32" s="1"/>
  <c r="B50" i="32" s="1"/>
  <c r="B51" i="32" s="1"/>
  <c r="B52" i="32" s="1"/>
  <c r="B53" i="32" s="1"/>
  <c r="B54" i="32" s="1"/>
  <c r="B55" i="32" s="1"/>
  <c r="B56" i="32" s="1"/>
  <c r="B57" i="32" s="1"/>
  <c r="B58" i="32" s="1"/>
  <c r="B59" i="32" s="1"/>
  <c r="B60" i="32" s="1"/>
  <c r="C8" i="32"/>
  <c r="C9" i="32" s="1"/>
  <c r="C10" i="32" s="1"/>
  <c r="C11" i="32" s="1"/>
  <c r="C12" i="32" s="1"/>
  <c r="C13" i="32" s="1"/>
  <c r="C14" i="32" s="1"/>
  <c r="C15" i="32" s="1"/>
  <c r="C16" i="32" s="1"/>
  <c r="C17" i="32" s="1"/>
  <c r="C18" i="32" s="1"/>
  <c r="C19" i="32" s="1"/>
  <c r="C20" i="32" s="1"/>
  <c r="C21" i="32" s="1"/>
  <c r="C22" i="32" s="1"/>
  <c r="C23" i="32" s="1"/>
  <c r="C24" i="32" s="1"/>
  <c r="C25" i="32" s="1"/>
  <c r="C26" i="32" s="1"/>
  <c r="C27" i="32" s="1"/>
  <c r="C28" i="32" s="1"/>
  <c r="C29" i="32" s="1"/>
  <c r="C30" i="32" s="1"/>
  <c r="C31" i="32" s="1"/>
  <c r="C32" i="32" s="1"/>
  <c r="C33" i="32" s="1"/>
  <c r="C34" i="32" s="1"/>
  <c r="C35" i="32" s="1"/>
  <c r="C36" i="32" s="1"/>
  <c r="C37" i="32" s="1"/>
  <c r="C38" i="32" s="1"/>
  <c r="C39" i="32" s="1"/>
  <c r="C40" i="32" s="1"/>
  <c r="C41" i="32" s="1"/>
  <c r="C42" i="32" s="1"/>
  <c r="C43" i="32" s="1"/>
  <c r="C44" i="32" s="1"/>
  <c r="C45" i="32" s="1"/>
  <c r="C46" i="32" s="1"/>
  <c r="C47" i="32" s="1"/>
  <c r="C48" i="32" s="1"/>
  <c r="C49" i="32" s="1"/>
  <c r="C50" i="32" s="1"/>
  <c r="C51" i="32" s="1"/>
  <c r="C52" i="32" s="1"/>
  <c r="C53" i="32" s="1"/>
  <c r="C54" i="32" s="1"/>
  <c r="C55" i="32" s="1"/>
  <c r="C56" i="32" s="1"/>
  <c r="C57" i="32" s="1"/>
  <c r="C58" i="32" s="1"/>
  <c r="C59" i="32" s="1"/>
  <c r="C60" i="32" s="1"/>
  <c r="D8" i="32"/>
  <c r="D9" i="32" s="1"/>
  <c r="D10" i="32" s="1"/>
  <c r="D11" i="32" s="1"/>
  <c r="D12" i="32" s="1"/>
  <c r="D13" i="32" s="1"/>
  <c r="D14" i="32" s="1"/>
  <c r="D15" i="32" s="1"/>
  <c r="D16" i="32" s="1"/>
  <c r="D17" i="32" s="1"/>
  <c r="D18" i="32" s="1"/>
  <c r="D19" i="32" s="1"/>
  <c r="D20" i="32" s="1"/>
  <c r="D21" i="32" s="1"/>
  <c r="D22" i="32" s="1"/>
  <c r="D23" i="32" s="1"/>
  <c r="D24" i="32" s="1"/>
  <c r="D25" i="32" s="1"/>
  <c r="D26" i="32" s="1"/>
  <c r="D27" i="32" s="1"/>
  <c r="D28" i="32" s="1"/>
  <c r="D29" i="32" s="1"/>
  <c r="D30" i="32" s="1"/>
  <c r="D31" i="32" s="1"/>
  <c r="D32" i="32" s="1"/>
  <c r="D33" i="32" s="1"/>
  <c r="D34" i="32" s="1"/>
  <c r="D35" i="32" s="1"/>
  <c r="D36" i="32" s="1"/>
  <c r="D37" i="32" s="1"/>
  <c r="D38" i="32" s="1"/>
  <c r="D39" i="32" s="1"/>
  <c r="D40" i="32" s="1"/>
  <c r="D41" i="32" s="1"/>
  <c r="D42" i="32" s="1"/>
  <c r="D43" i="32" s="1"/>
  <c r="D44" i="32" s="1"/>
  <c r="D45" i="32" s="1"/>
  <c r="D46" i="32" s="1"/>
  <c r="D47" i="32" s="1"/>
  <c r="D48" i="32" s="1"/>
  <c r="D49" i="32" s="1"/>
  <c r="D50" i="32" s="1"/>
  <c r="D51" i="32" s="1"/>
  <c r="D52" i="32" s="1"/>
  <c r="D53" i="32" s="1"/>
  <c r="D54" i="32" s="1"/>
  <c r="D55" i="32" s="1"/>
  <c r="D56" i="32" s="1"/>
  <c r="D57" i="32" s="1"/>
  <c r="D58" i="32" s="1"/>
  <c r="D59" i="32" s="1"/>
  <c r="D60" i="32" s="1"/>
  <c r="E8" i="32"/>
  <c r="E9" i="32" s="1"/>
  <c r="E10" i="32" s="1"/>
  <c r="E11" i="32" s="1"/>
  <c r="E12" i="32" s="1"/>
  <c r="E13" i="32" s="1"/>
  <c r="E14" i="32" s="1"/>
  <c r="E15" i="32" s="1"/>
  <c r="E16" i="32" s="1"/>
  <c r="E17" i="32" s="1"/>
  <c r="E18" i="32" s="1"/>
  <c r="E19" i="32" s="1"/>
  <c r="E20" i="32" s="1"/>
  <c r="E21" i="32" s="1"/>
  <c r="E22" i="32" s="1"/>
  <c r="E23" i="32" s="1"/>
  <c r="E24" i="32" s="1"/>
  <c r="E25" i="32" s="1"/>
  <c r="E26" i="32" s="1"/>
  <c r="E27" i="32" s="1"/>
  <c r="E28" i="32" s="1"/>
  <c r="E29" i="32" s="1"/>
  <c r="E30" i="32" s="1"/>
  <c r="E31" i="32" s="1"/>
  <c r="E32" i="32" s="1"/>
  <c r="E33" i="32" s="1"/>
  <c r="E34" i="32" s="1"/>
  <c r="E35" i="32" s="1"/>
  <c r="E36" i="32" s="1"/>
  <c r="E37" i="32" s="1"/>
  <c r="E38" i="32" s="1"/>
  <c r="E39" i="32" s="1"/>
  <c r="E40" i="32" s="1"/>
  <c r="E41" i="32" s="1"/>
  <c r="E42" i="32" s="1"/>
  <c r="E43" i="32" s="1"/>
  <c r="E44" i="32" s="1"/>
  <c r="E45" i="32" s="1"/>
  <c r="E46" i="32" s="1"/>
  <c r="E47" i="32" s="1"/>
  <c r="E48" i="32" s="1"/>
  <c r="E49" i="32" s="1"/>
  <c r="E50" i="32" s="1"/>
  <c r="E51" i="32" s="1"/>
  <c r="E52" i="32" s="1"/>
  <c r="E53" i="32" s="1"/>
  <c r="E54" i="32" s="1"/>
  <c r="E55" i="32" s="1"/>
  <c r="E56" i="32" s="1"/>
  <c r="E57" i="32" s="1"/>
  <c r="E58" i="32" s="1"/>
  <c r="E59" i="32" s="1"/>
  <c r="E60" i="32" s="1"/>
  <c r="F8" i="32"/>
  <c r="F9" i="32" s="1"/>
  <c r="F10" i="32" s="1"/>
  <c r="F11" i="32" s="1"/>
  <c r="F12" i="32" s="1"/>
  <c r="F13" i="32" s="1"/>
  <c r="F14" i="32" s="1"/>
  <c r="F15" i="32" s="1"/>
  <c r="F16" i="32" s="1"/>
  <c r="F17" i="32" s="1"/>
  <c r="F18" i="32" s="1"/>
  <c r="F19" i="32" s="1"/>
  <c r="F20" i="32" s="1"/>
  <c r="F21" i="32" s="1"/>
  <c r="F22" i="32" s="1"/>
  <c r="F23" i="32" s="1"/>
  <c r="F24" i="32" s="1"/>
  <c r="F25" i="32" s="1"/>
  <c r="F26" i="32" s="1"/>
  <c r="F27" i="32" s="1"/>
  <c r="F28" i="32" s="1"/>
  <c r="F29" i="32" s="1"/>
  <c r="F30" i="32" s="1"/>
  <c r="F31" i="32" s="1"/>
  <c r="F32" i="32" s="1"/>
  <c r="F33" i="32" s="1"/>
  <c r="F34" i="32" s="1"/>
  <c r="F35" i="32" s="1"/>
  <c r="F36" i="32" s="1"/>
  <c r="F37" i="32" s="1"/>
  <c r="F38" i="32" s="1"/>
  <c r="F39" i="32" s="1"/>
  <c r="F40" i="32" s="1"/>
  <c r="F41" i="32" s="1"/>
  <c r="F42" i="32" s="1"/>
  <c r="F43" i="32" s="1"/>
  <c r="F44" i="32" s="1"/>
  <c r="F45" i="32" s="1"/>
  <c r="F46" i="32" s="1"/>
  <c r="F47" i="32" s="1"/>
  <c r="F48" i="32" s="1"/>
  <c r="F49" i="32" s="1"/>
  <c r="F50" i="32" s="1"/>
  <c r="F51" i="32" s="1"/>
  <c r="F52" i="32" s="1"/>
  <c r="F53" i="32" s="1"/>
  <c r="F54" i="32" s="1"/>
  <c r="F55" i="32" s="1"/>
  <c r="F56" i="32" s="1"/>
  <c r="F57" i="32" s="1"/>
  <c r="F58" i="32" s="1"/>
  <c r="F59" i="32" s="1"/>
  <c r="F60" i="32" s="1"/>
  <c r="G8" i="32"/>
  <c r="G9" i="32" s="1"/>
  <c r="G10" i="32" s="1"/>
  <c r="G11" i="32" s="1"/>
  <c r="H8" i="32"/>
  <c r="H9" i="32" s="1"/>
  <c r="H10" i="32" s="1"/>
  <c r="H11" i="32" s="1"/>
  <c r="H12" i="32" s="1"/>
  <c r="H13" i="32" s="1"/>
  <c r="H14" i="32" s="1"/>
  <c r="H15" i="32" s="1"/>
  <c r="H16" i="32" s="1"/>
  <c r="H17" i="32" s="1"/>
  <c r="H18" i="32" s="1"/>
  <c r="H19" i="32" s="1"/>
  <c r="H20" i="32" s="1"/>
  <c r="H21" i="32" s="1"/>
  <c r="H22" i="32" s="1"/>
  <c r="H23" i="32" s="1"/>
  <c r="H24" i="32" s="1"/>
  <c r="H25" i="32" s="1"/>
  <c r="H26" i="32" s="1"/>
  <c r="H27" i="32" s="1"/>
  <c r="H28" i="32" s="1"/>
  <c r="H29" i="32" s="1"/>
  <c r="H30" i="32" s="1"/>
  <c r="H31" i="32" s="1"/>
  <c r="H32" i="32" s="1"/>
  <c r="H33" i="32" s="1"/>
  <c r="H34" i="32" s="1"/>
  <c r="H35" i="32" s="1"/>
  <c r="H36" i="32" s="1"/>
  <c r="H37" i="32" s="1"/>
  <c r="H38" i="32" s="1"/>
  <c r="H39" i="32" s="1"/>
  <c r="H40" i="32" s="1"/>
  <c r="H41" i="32" s="1"/>
  <c r="H42" i="32" s="1"/>
  <c r="H43" i="32" s="1"/>
  <c r="H44" i="32" s="1"/>
  <c r="H45" i="32" s="1"/>
  <c r="H46" i="32" s="1"/>
  <c r="H47" i="32" s="1"/>
  <c r="H48" i="32" s="1"/>
  <c r="H49" i="32" s="1"/>
  <c r="H50" i="32" s="1"/>
  <c r="H51" i="32" s="1"/>
  <c r="H52" i="32" s="1"/>
  <c r="H53" i="32" s="1"/>
  <c r="H54" i="32" s="1"/>
  <c r="H55" i="32" s="1"/>
  <c r="H56" i="32" s="1"/>
  <c r="H57" i="32" s="1"/>
  <c r="H58" i="32" s="1"/>
  <c r="H59" i="32" s="1"/>
  <c r="H60" i="32" s="1"/>
  <c r="I8" i="32"/>
  <c r="I9" i="32" s="1"/>
  <c r="I10" i="32" s="1"/>
  <c r="I11" i="32" s="1"/>
  <c r="I12" i="32" s="1"/>
  <c r="I13" i="32" s="1"/>
  <c r="I14" i="32" s="1"/>
  <c r="I15" i="32" s="1"/>
  <c r="I16" i="32" s="1"/>
  <c r="I17" i="32" s="1"/>
  <c r="I18" i="32" s="1"/>
  <c r="I19" i="32" s="1"/>
  <c r="I20" i="32" s="1"/>
  <c r="I21" i="32" s="1"/>
  <c r="I22" i="32" s="1"/>
  <c r="I23" i="32" s="1"/>
  <c r="I24" i="32" s="1"/>
  <c r="I25" i="32" s="1"/>
  <c r="I26" i="32" s="1"/>
  <c r="I27" i="32" s="1"/>
  <c r="I28" i="32" s="1"/>
  <c r="I29" i="32" s="1"/>
  <c r="I30" i="32" s="1"/>
  <c r="I31" i="32" s="1"/>
  <c r="I32" i="32" s="1"/>
  <c r="I33" i="32" s="1"/>
  <c r="I34" i="32" s="1"/>
  <c r="I35" i="32" s="1"/>
  <c r="I36" i="32" s="1"/>
  <c r="I37" i="32" s="1"/>
  <c r="I38" i="32" s="1"/>
  <c r="I39" i="32" s="1"/>
  <c r="I40" i="32" s="1"/>
  <c r="I41" i="32" s="1"/>
  <c r="I42" i="32" s="1"/>
  <c r="I43" i="32" s="1"/>
  <c r="I44" i="32" s="1"/>
  <c r="I45" i="32" s="1"/>
  <c r="I46" i="32" s="1"/>
  <c r="I47" i="32" s="1"/>
  <c r="I48" i="32" s="1"/>
  <c r="I49" i="32" s="1"/>
  <c r="I50" i="32" s="1"/>
  <c r="I51" i="32" s="1"/>
  <c r="I52" i="32" s="1"/>
  <c r="I53" i="32" s="1"/>
  <c r="I54" i="32" s="1"/>
  <c r="I55" i="32" s="1"/>
  <c r="I56" i="32" s="1"/>
  <c r="I57" i="32" s="1"/>
  <c r="I58" i="32" s="1"/>
  <c r="I59" i="32" s="1"/>
  <c r="I60" i="32" s="1"/>
  <c r="J8" i="32"/>
  <c r="J9" i="32" s="1"/>
  <c r="J10" i="32" s="1"/>
  <c r="J11" i="32" s="1"/>
  <c r="J12" i="32" s="1"/>
  <c r="J13" i="32" s="1"/>
  <c r="J14" i="32" s="1"/>
  <c r="J15" i="32" s="1"/>
  <c r="J16" i="32" s="1"/>
  <c r="J17" i="32" s="1"/>
  <c r="J18" i="32" s="1"/>
  <c r="J19" i="32" s="1"/>
  <c r="J20" i="32" s="1"/>
  <c r="J21" i="32" s="1"/>
  <c r="J22" i="32" s="1"/>
  <c r="J23" i="32" s="1"/>
  <c r="J24" i="32" s="1"/>
  <c r="J25" i="32" s="1"/>
  <c r="J26" i="32" s="1"/>
  <c r="J27" i="32" s="1"/>
  <c r="J28" i="32" s="1"/>
  <c r="J29" i="32" s="1"/>
  <c r="J30" i="32" s="1"/>
  <c r="J31" i="32" s="1"/>
  <c r="J32" i="32" s="1"/>
  <c r="J33" i="32" s="1"/>
  <c r="J34" i="32" s="1"/>
  <c r="J35" i="32" s="1"/>
  <c r="J36" i="32" s="1"/>
  <c r="J37" i="32" s="1"/>
  <c r="J38" i="32" s="1"/>
  <c r="J39" i="32" s="1"/>
  <c r="J40" i="32" s="1"/>
  <c r="J41" i="32" s="1"/>
  <c r="J42" i="32" s="1"/>
  <c r="J43" i="32" s="1"/>
  <c r="J44" i="32" s="1"/>
  <c r="J45" i="32" s="1"/>
  <c r="J46" i="32" s="1"/>
  <c r="J47" i="32" s="1"/>
  <c r="J48" i="32" s="1"/>
  <c r="J49" i="32" s="1"/>
  <c r="J50" i="32" s="1"/>
  <c r="J51" i="32" s="1"/>
  <c r="J52" i="32" s="1"/>
  <c r="J53" i="32" s="1"/>
  <c r="J54" i="32" s="1"/>
  <c r="J55" i="32" s="1"/>
  <c r="J56" i="32" s="1"/>
  <c r="J57" i="32" s="1"/>
  <c r="J58" i="32" s="1"/>
  <c r="J59" i="32" s="1"/>
  <c r="J60" i="32" s="1"/>
  <c r="K8" i="32"/>
  <c r="K9" i="32" s="1"/>
  <c r="K10" i="32" s="1"/>
  <c r="K11" i="32" s="1"/>
  <c r="K12" i="32" s="1"/>
  <c r="K13" i="32" s="1"/>
  <c r="K14" i="32" s="1"/>
  <c r="K15" i="32" s="1"/>
  <c r="K16" i="32" s="1"/>
  <c r="K17" i="32" s="1"/>
  <c r="K18" i="32" s="1"/>
  <c r="K19" i="32" s="1"/>
  <c r="K20" i="32" s="1"/>
  <c r="K21" i="32" s="1"/>
  <c r="K22" i="32" s="1"/>
  <c r="K23" i="32" s="1"/>
  <c r="K24" i="32" s="1"/>
  <c r="K25" i="32" s="1"/>
  <c r="K26" i="32" s="1"/>
  <c r="K27" i="32" s="1"/>
  <c r="K28" i="32" s="1"/>
  <c r="K29" i="32" s="1"/>
  <c r="K30" i="32" s="1"/>
  <c r="K31" i="32" s="1"/>
  <c r="K32" i="32" s="1"/>
  <c r="K33" i="32" s="1"/>
  <c r="K34" i="32" s="1"/>
  <c r="K35" i="32" s="1"/>
  <c r="K36" i="32" s="1"/>
  <c r="K37" i="32" s="1"/>
  <c r="K38" i="32" s="1"/>
  <c r="K39" i="32" s="1"/>
  <c r="K40" i="32" s="1"/>
  <c r="K41" i="32" s="1"/>
  <c r="K42" i="32" s="1"/>
  <c r="K43" i="32" s="1"/>
  <c r="K44" i="32" s="1"/>
  <c r="K45" i="32" s="1"/>
  <c r="K46" i="32" s="1"/>
  <c r="K47" i="32" s="1"/>
  <c r="K48" i="32" s="1"/>
  <c r="K49" i="32" s="1"/>
  <c r="K50" i="32" s="1"/>
  <c r="K51" i="32" s="1"/>
  <c r="K52" i="32" s="1"/>
  <c r="K53" i="32" s="1"/>
  <c r="K54" i="32" s="1"/>
  <c r="K55" i="32" s="1"/>
  <c r="K56" i="32" s="1"/>
  <c r="K57" i="32" s="1"/>
  <c r="K58" i="32" s="1"/>
  <c r="K59" i="32" s="1"/>
  <c r="K60" i="32" s="1"/>
  <c r="L8" i="32"/>
  <c r="L9" i="32" s="1"/>
  <c r="L10" i="32" s="1"/>
  <c r="L11" i="32" s="1"/>
  <c r="L12" i="32" s="1"/>
  <c r="L13" i="32" s="1"/>
  <c r="L14" i="32" s="1"/>
  <c r="L15" i="32" s="1"/>
  <c r="L16" i="32" s="1"/>
  <c r="L17" i="32" s="1"/>
  <c r="L18" i="32" s="1"/>
  <c r="L19" i="32" s="1"/>
  <c r="L20" i="32" s="1"/>
  <c r="L21" i="32" s="1"/>
  <c r="L22" i="32" s="1"/>
  <c r="L23" i="32" s="1"/>
  <c r="L24" i="32" s="1"/>
  <c r="L25" i="32" s="1"/>
  <c r="L26" i="32" s="1"/>
  <c r="L27" i="32" s="1"/>
  <c r="L28" i="32" s="1"/>
  <c r="L29" i="32" s="1"/>
  <c r="L30" i="32" s="1"/>
  <c r="L31" i="32" s="1"/>
  <c r="L32" i="32" s="1"/>
  <c r="L33" i="32" s="1"/>
  <c r="L34" i="32" s="1"/>
  <c r="L35" i="32" s="1"/>
  <c r="L36" i="32" s="1"/>
  <c r="L37" i="32" s="1"/>
  <c r="L38" i="32" s="1"/>
  <c r="L39" i="32" s="1"/>
  <c r="L40" i="32" s="1"/>
  <c r="L41" i="32" s="1"/>
  <c r="L42" i="32" s="1"/>
  <c r="L43" i="32" s="1"/>
  <c r="L44" i="32" s="1"/>
  <c r="L45" i="32" s="1"/>
  <c r="L46" i="32" s="1"/>
  <c r="L47" i="32" s="1"/>
  <c r="L48" i="32" s="1"/>
  <c r="L49" i="32" s="1"/>
  <c r="L50" i="32" s="1"/>
  <c r="L51" i="32" s="1"/>
  <c r="L52" i="32" s="1"/>
  <c r="L53" i="32" s="1"/>
  <c r="L54" i="32" s="1"/>
  <c r="L55" i="32" s="1"/>
  <c r="L56" i="32" s="1"/>
  <c r="L57" i="32" s="1"/>
  <c r="L58" i="32" s="1"/>
  <c r="L59" i="32" s="1"/>
  <c r="L60" i="32" s="1"/>
  <c r="M8" i="32"/>
  <c r="M9" i="32" s="1"/>
  <c r="M10" i="32" s="1"/>
  <c r="M11" i="32" s="1"/>
  <c r="M12" i="32" s="1"/>
  <c r="M13" i="32" s="1"/>
  <c r="M14" i="32" s="1"/>
  <c r="M15" i="32" s="1"/>
  <c r="M16" i="32" s="1"/>
  <c r="M17" i="32" s="1"/>
  <c r="M18" i="32" s="1"/>
  <c r="M19" i="32" s="1"/>
  <c r="M20" i="32" s="1"/>
  <c r="M21" i="32" s="1"/>
  <c r="M22" i="32" s="1"/>
  <c r="M23" i="32" s="1"/>
  <c r="M24" i="32" s="1"/>
  <c r="M25" i="32" s="1"/>
  <c r="M26" i="32" s="1"/>
  <c r="M27" i="32" s="1"/>
  <c r="M28" i="32" s="1"/>
  <c r="M29" i="32" s="1"/>
  <c r="M30" i="32" s="1"/>
  <c r="M31" i="32" s="1"/>
  <c r="M32" i="32" s="1"/>
  <c r="M33" i="32" s="1"/>
  <c r="M34" i="32" s="1"/>
  <c r="M35" i="32" s="1"/>
  <c r="M36" i="32" s="1"/>
  <c r="M37" i="32" s="1"/>
  <c r="M38" i="32" s="1"/>
  <c r="M39" i="32" s="1"/>
  <c r="M40" i="32" s="1"/>
  <c r="M41" i="32" s="1"/>
  <c r="M42" i="32" s="1"/>
  <c r="M43" i="32" s="1"/>
  <c r="M44" i="32" s="1"/>
  <c r="M45" i="32" s="1"/>
  <c r="M46" i="32" s="1"/>
  <c r="M47" i="32" s="1"/>
  <c r="M48" i="32" s="1"/>
  <c r="M49" i="32" s="1"/>
  <c r="M50" i="32" s="1"/>
  <c r="M51" i="32" s="1"/>
  <c r="M52" i="32" s="1"/>
  <c r="M53" i="32" s="1"/>
  <c r="M54" i="32" s="1"/>
  <c r="M55" i="32" s="1"/>
  <c r="M56" i="32" s="1"/>
  <c r="M57" i="32" s="1"/>
  <c r="M58" i="32" s="1"/>
  <c r="M59" i="32" s="1"/>
  <c r="M60" i="32" s="1"/>
  <c r="N8" i="32"/>
  <c r="N9" i="32" s="1"/>
  <c r="N10" i="32" s="1"/>
  <c r="N11" i="32" s="1"/>
  <c r="N12" i="32" s="1"/>
  <c r="N13" i="32" s="1"/>
  <c r="N14" i="32" s="1"/>
  <c r="N15" i="32" s="1"/>
  <c r="N16" i="32" s="1"/>
  <c r="N17" i="32" s="1"/>
  <c r="N18" i="32" s="1"/>
  <c r="N19" i="32" s="1"/>
  <c r="N20" i="32" s="1"/>
  <c r="N21" i="32" s="1"/>
  <c r="N22" i="32" s="1"/>
  <c r="N23" i="32" s="1"/>
  <c r="N24" i="32" s="1"/>
  <c r="N25" i="32" s="1"/>
  <c r="N26" i="32" s="1"/>
  <c r="N27" i="32" s="1"/>
  <c r="N28" i="32" s="1"/>
  <c r="N29" i="32" s="1"/>
  <c r="N30" i="32" s="1"/>
  <c r="N31" i="32" s="1"/>
  <c r="N32" i="32" s="1"/>
  <c r="N33" i="32" s="1"/>
  <c r="N34" i="32" s="1"/>
  <c r="N35" i="32" s="1"/>
  <c r="N36" i="32" s="1"/>
  <c r="N37" i="32" s="1"/>
  <c r="N38" i="32" s="1"/>
  <c r="N39" i="32" s="1"/>
  <c r="N40" i="32" s="1"/>
  <c r="N41" i="32" s="1"/>
  <c r="N42" i="32" s="1"/>
  <c r="N43" i="32" s="1"/>
  <c r="N44" i="32" s="1"/>
  <c r="N45" i="32" s="1"/>
  <c r="N46" i="32" s="1"/>
  <c r="N47" i="32" s="1"/>
  <c r="N48" i="32" s="1"/>
  <c r="N49" i="32" s="1"/>
  <c r="N50" i="32" s="1"/>
  <c r="N51" i="32" s="1"/>
  <c r="N52" i="32" s="1"/>
  <c r="N53" i="32" s="1"/>
  <c r="N54" i="32" s="1"/>
  <c r="N55" i="32" s="1"/>
  <c r="N56" i="32" s="1"/>
  <c r="N57" i="32" s="1"/>
  <c r="N58" i="32" s="1"/>
  <c r="N59" i="32" s="1"/>
  <c r="N60" i="32" s="1"/>
  <c r="O8" i="32"/>
  <c r="O9" i="32" s="1"/>
  <c r="O10" i="32" s="1"/>
  <c r="O11" i="32" s="1"/>
  <c r="O12" i="32" s="1"/>
  <c r="O13" i="32" s="1"/>
  <c r="O14" i="32" s="1"/>
  <c r="O15" i="32" s="1"/>
  <c r="O16" i="32" s="1"/>
  <c r="O17" i="32" s="1"/>
  <c r="O18" i="32" s="1"/>
  <c r="O19" i="32" s="1"/>
  <c r="O20" i="32" s="1"/>
  <c r="O21" i="32" s="1"/>
  <c r="O22" i="32" s="1"/>
  <c r="O23" i="32" s="1"/>
  <c r="O24" i="32" s="1"/>
  <c r="O25" i="32" s="1"/>
  <c r="O26" i="32" s="1"/>
  <c r="O27" i="32" s="1"/>
  <c r="O28" i="32" s="1"/>
  <c r="O29" i="32" s="1"/>
  <c r="O30" i="32" s="1"/>
  <c r="O31" i="32" s="1"/>
  <c r="O32" i="32" s="1"/>
  <c r="O33" i="32" s="1"/>
  <c r="O34" i="32" s="1"/>
  <c r="O35" i="32" s="1"/>
  <c r="O36" i="32" s="1"/>
  <c r="O37" i="32" s="1"/>
  <c r="O38" i="32" s="1"/>
  <c r="O39" i="32" s="1"/>
  <c r="O40" i="32" s="1"/>
  <c r="O41" i="32" s="1"/>
  <c r="O42" i="32" s="1"/>
  <c r="O43" i="32" s="1"/>
  <c r="O44" i="32" s="1"/>
  <c r="O45" i="32" s="1"/>
  <c r="O46" i="32" s="1"/>
  <c r="O47" i="32" s="1"/>
  <c r="O48" i="32" s="1"/>
  <c r="O49" i="32" s="1"/>
  <c r="O50" i="32" s="1"/>
  <c r="O51" i="32" s="1"/>
  <c r="O52" i="32" s="1"/>
  <c r="O53" i="32" s="1"/>
  <c r="O54" i="32" s="1"/>
  <c r="O55" i="32" s="1"/>
  <c r="O56" i="32" s="1"/>
  <c r="O57" i="32" s="1"/>
  <c r="O58" i="32" s="1"/>
  <c r="O59" i="32" s="1"/>
  <c r="O60" i="32" s="1"/>
  <c r="Q8" i="32"/>
  <c r="Q9" i="32" s="1"/>
  <c r="Q10" i="32" s="1"/>
  <c r="Q11" i="32" s="1"/>
  <c r="Q12" i="32" s="1"/>
  <c r="Q13" i="32" s="1"/>
  <c r="Q14" i="32" s="1"/>
  <c r="Q15" i="32" s="1"/>
  <c r="Q16" i="32" s="1"/>
  <c r="Q17" i="32" s="1"/>
  <c r="Q18" i="32" s="1"/>
  <c r="Q19" i="32" s="1"/>
  <c r="Q20" i="32" s="1"/>
  <c r="Q21" i="32" s="1"/>
  <c r="Q22" i="32" s="1"/>
  <c r="Q23" i="32" s="1"/>
  <c r="Q24" i="32" s="1"/>
  <c r="Q25" i="32" s="1"/>
  <c r="Q26" i="32" s="1"/>
  <c r="Q27" i="32" s="1"/>
  <c r="Q28" i="32" s="1"/>
  <c r="Q29" i="32" s="1"/>
  <c r="Q30" i="32" s="1"/>
  <c r="Q31" i="32" s="1"/>
  <c r="Q32" i="32" s="1"/>
  <c r="Q33" i="32" s="1"/>
  <c r="Q34" i="32" s="1"/>
  <c r="Q35" i="32" s="1"/>
  <c r="Q36" i="32" s="1"/>
  <c r="Q37" i="32" s="1"/>
  <c r="Q38" i="32" s="1"/>
  <c r="Q39" i="32" s="1"/>
  <c r="Q40" i="32" s="1"/>
  <c r="Q41" i="32" s="1"/>
  <c r="Q42" i="32" s="1"/>
  <c r="Q43" i="32" s="1"/>
  <c r="Q44" i="32" s="1"/>
  <c r="Q45" i="32" s="1"/>
  <c r="Q46" i="32" s="1"/>
  <c r="Q47" i="32" s="1"/>
  <c r="Q48" i="32" s="1"/>
  <c r="Q49" i="32" s="1"/>
  <c r="Q50" i="32" s="1"/>
  <c r="Q51" i="32" s="1"/>
  <c r="Q52" i="32" s="1"/>
  <c r="Q53" i="32" s="1"/>
  <c r="Q54" i="32" s="1"/>
  <c r="Q55" i="32" s="1"/>
  <c r="Q56" i="32" s="1"/>
  <c r="Q57" i="32" s="1"/>
  <c r="Q58" i="32" s="1"/>
  <c r="Q59" i="32" s="1"/>
  <c r="Q60" i="32" s="1"/>
  <c r="P8" i="32"/>
  <c r="P9" i="32" s="1"/>
  <c r="P10" i="32" s="1"/>
  <c r="P11" i="32" s="1"/>
  <c r="P12" i="32" s="1"/>
  <c r="P13" i="32" s="1"/>
  <c r="P14" i="32" s="1"/>
  <c r="P15" i="32" s="1"/>
  <c r="P16" i="32" s="1"/>
  <c r="P17" i="32" s="1"/>
  <c r="P18" i="32" s="1"/>
  <c r="P19" i="32" s="1"/>
  <c r="P20" i="32" s="1"/>
  <c r="P21" i="32" s="1"/>
  <c r="P22" i="32" s="1"/>
  <c r="P23" i="32" s="1"/>
  <c r="P24" i="32" s="1"/>
  <c r="P25" i="32" s="1"/>
  <c r="P26" i="32" s="1"/>
  <c r="P27" i="32" s="1"/>
  <c r="P28" i="32" s="1"/>
  <c r="P29" i="32" s="1"/>
  <c r="P30" i="32" s="1"/>
  <c r="R8" i="32"/>
  <c r="R9" i="32" s="1"/>
  <c r="T9" i="32"/>
  <c r="G12" i="32"/>
  <c r="G13" i="32" s="1"/>
  <c r="G14" i="32" s="1"/>
  <c r="G15" i="32" s="1"/>
  <c r="G16" i="32" s="1"/>
  <c r="G17" i="32" s="1"/>
  <c r="G18" i="32" s="1"/>
  <c r="G19" i="32" s="1"/>
  <c r="G20" i="32" s="1"/>
  <c r="G21" i="32" s="1"/>
  <c r="G22" i="32" s="1"/>
  <c r="G23" i="32" s="1"/>
  <c r="G24" i="32" s="1"/>
  <c r="G25" i="32" s="1"/>
  <c r="G26" i="32" s="1"/>
  <c r="G27" i="32" s="1"/>
  <c r="G28" i="32" s="1"/>
  <c r="G29" i="32" s="1"/>
  <c r="G30" i="32" s="1"/>
  <c r="G31" i="32" s="1"/>
  <c r="G32" i="32" s="1"/>
  <c r="G33" i="32" s="1"/>
  <c r="G34" i="32" s="1"/>
  <c r="G35" i="32" s="1"/>
  <c r="G36" i="32" s="1"/>
  <c r="G37" i="32" s="1"/>
  <c r="G38" i="32" s="1"/>
  <c r="G39" i="32" s="1"/>
  <c r="G40" i="32" s="1"/>
  <c r="G41" i="32" s="1"/>
  <c r="G42" i="32" s="1"/>
  <c r="G43" i="32" s="1"/>
  <c r="G44" i="32" s="1"/>
  <c r="G45" i="32" s="1"/>
  <c r="G46" i="32" s="1"/>
  <c r="G47" i="32" s="1"/>
  <c r="G48" i="32" s="1"/>
  <c r="G49" i="32" s="1"/>
  <c r="G50" i="32" s="1"/>
  <c r="G51" i="32" s="1"/>
  <c r="G52" i="32" s="1"/>
  <c r="G53" i="32" s="1"/>
  <c r="G54" i="32" s="1"/>
  <c r="G55" i="32" s="1"/>
  <c r="G56" i="32" s="1"/>
  <c r="G57" i="32" s="1"/>
  <c r="G58" i="32" s="1"/>
  <c r="G59" i="32" s="1"/>
  <c r="G60" i="32" s="1"/>
  <c r="T12" i="32"/>
  <c r="T15" i="32"/>
  <c r="S8" i="32"/>
  <c r="S9" i="32" s="1"/>
  <c r="S10" i="32" s="1"/>
  <c r="S11" i="32" s="1"/>
  <c r="S12" i="32" s="1"/>
  <c r="S13" i="32" s="1"/>
  <c r="S14" i="32" s="1"/>
  <c r="S15" i="32" s="1"/>
  <c r="S16" i="32" s="1"/>
  <c r="S17" i="32" s="1"/>
  <c r="S18" i="32" s="1"/>
  <c r="T18" i="32"/>
  <c r="V8" i="32"/>
  <c r="V9" i="32" s="1"/>
  <c r="V10" i="32" s="1"/>
  <c r="V11" i="32" s="1"/>
  <c r="V12" i="32" s="1"/>
  <c r="V13" i="32" s="1"/>
  <c r="V14" i="32" s="1"/>
  <c r="V15" i="32" s="1"/>
  <c r="V16" i="32" s="1"/>
  <c r="V17" i="32" s="1"/>
  <c r="V18" i="32" s="1"/>
  <c r="R20" i="32"/>
  <c r="R21" i="32" s="1"/>
  <c r="T21" i="32"/>
  <c r="R23" i="32"/>
  <c r="R24" i="32" s="1"/>
  <c r="T24" i="32"/>
  <c r="R26" i="32"/>
  <c r="R27" i="32" s="1"/>
  <c r="T27" i="32"/>
  <c r="S20" i="32"/>
  <c r="S21" i="32" s="1"/>
  <c r="S22" i="32" s="1"/>
  <c r="S23" i="32" s="1"/>
  <c r="S24" i="32" s="1"/>
  <c r="S25" i="32" s="1"/>
  <c r="S26" i="32" s="1"/>
  <c r="S27" i="32" s="1"/>
  <c r="S28" i="32" s="1"/>
  <c r="S29" i="32" s="1"/>
  <c r="S30" i="32" s="1"/>
  <c r="R29" i="32"/>
  <c r="R30" i="32" s="1"/>
  <c r="T30" i="32"/>
  <c r="V20" i="32"/>
  <c r="V21" i="32" s="1"/>
  <c r="V22" i="32" s="1"/>
  <c r="V23" i="32" s="1"/>
  <c r="V24" i="32" s="1"/>
  <c r="V25" i="32" s="1"/>
  <c r="V26" i="32" s="1"/>
  <c r="V27" i="32" s="1"/>
  <c r="V28" i="32" s="1"/>
  <c r="V29" i="32" s="1"/>
  <c r="V30" i="32" s="1"/>
  <c r="P32" i="32"/>
  <c r="P33" i="32" s="1"/>
  <c r="P34" i="32" s="1"/>
  <c r="P35" i="32" s="1"/>
  <c r="P36" i="32" s="1"/>
  <c r="P37" i="32" s="1"/>
  <c r="P38" i="32" s="1"/>
  <c r="P39" i="32" s="1"/>
  <c r="P40" i="32" s="1"/>
  <c r="P41" i="32" s="1"/>
  <c r="P42" i="32" s="1"/>
  <c r="P43" i="32" s="1"/>
  <c r="P44" i="32" s="1"/>
  <c r="P45" i="32" s="1"/>
  <c r="P46" i="32" s="1"/>
  <c r="P47" i="32" s="1"/>
  <c r="P48" i="32" s="1"/>
  <c r="P49" i="32" s="1"/>
  <c r="P50" i="32" s="1"/>
  <c r="P51" i="32" s="1"/>
  <c r="P52" i="32" s="1"/>
  <c r="P53" i="32" s="1"/>
  <c r="P54" i="32" s="1"/>
  <c r="P55" i="32" s="1"/>
  <c r="P56" i="32" s="1"/>
  <c r="P57" i="32" s="1"/>
  <c r="P58" i="32" s="1"/>
  <c r="P59" i="32" s="1"/>
  <c r="P60" i="32" s="1"/>
  <c r="T32" i="32"/>
  <c r="T33" i="32" s="1"/>
  <c r="T34" i="32" s="1"/>
  <c r="T35" i="32" s="1"/>
  <c r="T36" i="32" s="1"/>
  <c r="T37" i="32" s="1"/>
  <c r="T38" i="32" s="1"/>
  <c r="T39" i="32" s="1"/>
  <c r="T40" i="32" s="1"/>
  <c r="T41" i="32" s="1"/>
  <c r="T42" i="32" s="1"/>
  <c r="T43" i="32" s="1"/>
  <c r="T44" i="32" s="1"/>
  <c r="T45" i="32" s="1"/>
  <c r="T46" i="32" s="1"/>
  <c r="T47" i="32" s="1"/>
  <c r="T48" i="32" s="1"/>
  <c r="T49" i="32" s="1"/>
  <c r="T50" i="32" s="1"/>
  <c r="T51" i="32" s="1"/>
  <c r="T52" i="32" s="1"/>
  <c r="T53" i="32" s="1"/>
  <c r="T54" i="32" s="1"/>
  <c r="T55" i="32" s="1"/>
  <c r="T56" i="32" s="1"/>
  <c r="T57" i="32" s="1"/>
  <c r="T58" i="32" s="1"/>
  <c r="T59" i="32" s="1"/>
  <c r="T60" i="32" s="1"/>
  <c r="U32" i="32"/>
  <c r="U33" i="32" s="1"/>
  <c r="U34" i="32" s="1"/>
  <c r="U35" i="32" s="1"/>
  <c r="U36" i="32" s="1"/>
  <c r="U37" i="32" s="1"/>
  <c r="U38" i="32" s="1"/>
  <c r="U39" i="32" s="1"/>
  <c r="U40" i="32" s="1"/>
  <c r="U41" i="32" s="1"/>
  <c r="U42" i="32" s="1"/>
  <c r="U43" i="32" s="1"/>
  <c r="U44" i="32" s="1"/>
  <c r="U45" i="32" s="1"/>
  <c r="U46" i="32" s="1"/>
  <c r="U47" i="32" s="1"/>
  <c r="U48" i="32" s="1"/>
  <c r="U49" i="32" s="1"/>
  <c r="U50" i="32" s="1"/>
  <c r="U51" i="32" s="1"/>
  <c r="U52" i="32" s="1"/>
  <c r="U53" i="32" s="1"/>
  <c r="U54" i="32" s="1"/>
  <c r="U55" i="32" s="1"/>
  <c r="U56" i="32" s="1"/>
  <c r="U57" i="32" s="1"/>
  <c r="U58" i="32" s="1"/>
  <c r="U59" i="32" s="1"/>
  <c r="U60" i="32" s="1"/>
  <c r="V32" i="32"/>
  <c r="V33" i="32" s="1"/>
  <c r="V34" i="32" s="1"/>
  <c r="V35" i="32" s="1"/>
  <c r="V36" i="32" s="1"/>
  <c r="V37" i="32" s="1"/>
  <c r="V38" i="32" s="1"/>
  <c r="V39" i="32" s="1"/>
  <c r="V40" i="32" s="1"/>
  <c r="V41" i="32" s="1"/>
  <c r="V42" i="32" s="1"/>
  <c r="V43" i="32" s="1"/>
  <c r="V44" i="32" s="1"/>
  <c r="V45" i="32" s="1"/>
  <c r="S32" i="32"/>
  <c r="S33" i="32" s="1"/>
  <c r="S34" i="32" s="1"/>
  <c r="S35" i="32" s="1"/>
  <c r="S37" i="32"/>
  <c r="S38" i="32" s="1"/>
  <c r="S39" i="32" s="1"/>
  <c r="S40" i="32" s="1"/>
  <c r="S42" i="32"/>
  <c r="S43" i="32" s="1"/>
  <c r="S44" i="32" s="1"/>
  <c r="S45" i="32" s="1"/>
  <c r="V47" i="32"/>
  <c r="V48" i="32" s="1"/>
  <c r="V49" i="32" s="1"/>
  <c r="V50" i="32" s="1"/>
  <c r="V51" i="32" s="1"/>
  <c r="V52" i="32" s="1"/>
  <c r="V53" i="32" s="1"/>
  <c r="V54" i="32" s="1"/>
  <c r="V55" i="32" s="1"/>
  <c r="V56" i="32" s="1"/>
  <c r="V57" i="32" s="1"/>
  <c r="V58" i="32" s="1"/>
  <c r="V59" i="32" s="1"/>
  <c r="V60" i="32" s="1"/>
  <c r="S47" i="32"/>
  <c r="S48" i="32" s="1"/>
  <c r="S49" i="32" s="1"/>
  <c r="S50" i="32" s="1"/>
  <c r="S52" i="32"/>
  <c r="S53" i="32" s="1"/>
  <c r="S54" i="32" s="1"/>
  <c r="S55" i="32" s="1"/>
  <c r="S57" i="32"/>
  <c r="S58" i="32" s="1"/>
  <c r="S59" i="32" s="1"/>
  <c r="S60" i="32" s="1"/>
  <c r="A67" i="30"/>
  <c r="A68" i="30" s="1"/>
  <c r="A69" i="30" s="1"/>
  <c r="A70" i="30" s="1"/>
  <c r="B67" i="30"/>
  <c r="B68" i="30" s="1"/>
  <c r="B69" i="30" s="1"/>
  <c r="B70" i="30" s="1"/>
  <c r="C67" i="30"/>
  <c r="C68" i="30" s="1"/>
  <c r="C69" i="30" s="1"/>
  <c r="C70" i="30" s="1"/>
  <c r="D67" i="30"/>
  <c r="D68" i="30" s="1"/>
  <c r="D69" i="30" s="1"/>
  <c r="D70" i="30" s="1"/>
  <c r="E67" i="30"/>
  <c r="E68" i="30" s="1"/>
  <c r="E69" i="30" s="1"/>
  <c r="E70" i="30" s="1"/>
  <c r="F67" i="30"/>
  <c r="F68" i="30" s="1"/>
  <c r="F69" i="30" s="1"/>
  <c r="F70" i="30" s="1"/>
  <c r="G67" i="30"/>
  <c r="G68" i="30" s="1"/>
  <c r="G69" i="30" s="1"/>
  <c r="G70" i="30" s="1"/>
  <c r="H67" i="30"/>
  <c r="H68" i="30" s="1"/>
  <c r="H69" i="30" s="1"/>
  <c r="H70" i="30" s="1"/>
  <c r="I67" i="30"/>
  <c r="I68" i="30" s="1"/>
  <c r="I69" i="30" s="1"/>
  <c r="I70" i="30" s="1"/>
  <c r="J67" i="30"/>
  <c r="J68" i="30" s="1"/>
  <c r="J69" i="30" s="1"/>
  <c r="J70" i="30" s="1"/>
  <c r="K67" i="30"/>
  <c r="K68" i="30" s="1"/>
  <c r="K69" i="30" s="1"/>
  <c r="K70" i="30" s="1"/>
  <c r="L67" i="30"/>
  <c r="L68" i="30" s="1"/>
  <c r="L69" i="30" s="1"/>
  <c r="L70" i="30" s="1"/>
  <c r="M67" i="30"/>
  <c r="M68" i="30" s="1"/>
  <c r="M69" i="30" s="1"/>
  <c r="M70" i="30" s="1"/>
  <c r="N67" i="30"/>
  <c r="N68" i="30" s="1"/>
  <c r="N69" i="30" s="1"/>
  <c r="N70" i="30" s="1"/>
  <c r="O67" i="30"/>
  <c r="O68" i="30" s="1"/>
  <c r="O69" i="30" s="1"/>
  <c r="O70" i="30" s="1"/>
  <c r="P67" i="30"/>
  <c r="P68" i="30" s="1"/>
  <c r="P69" i="30" s="1"/>
  <c r="P70" i="30" s="1"/>
  <c r="Q67" i="30"/>
  <c r="Q68" i="30" s="1"/>
  <c r="Q69" i="30" s="1"/>
  <c r="Q70" i="30" s="1"/>
  <c r="R67" i="30"/>
  <c r="R68" i="30" s="1"/>
  <c r="R69" i="30" s="1"/>
  <c r="R70" i="30" s="1"/>
  <c r="S67" i="30"/>
  <c r="S68" i="30" s="1"/>
  <c r="S69" i="30" s="1"/>
  <c r="S70" i="30" s="1"/>
  <c r="T67" i="30"/>
  <c r="T68" i="30" s="1"/>
  <c r="T69" i="30" s="1"/>
  <c r="T70" i="30" s="1"/>
  <c r="X67" i="30"/>
  <c r="X68" i="30" s="1"/>
  <c r="X69" i="30" s="1"/>
  <c r="X70" i="30" s="1"/>
  <c r="Y67" i="30"/>
  <c r="Y68" i="30" s="1"/>
  <c r="Y69" i="30" s="1"/>
  <c r="Y70" i="30" s="1"/>
  <c r="V67" i="30"/>
  <c r="V68" i="30" s="1"/>
  <c r="V69" i="30" s="1"/>
  <c r="V70" i="30" s="1"/>
  <c r="U70" i="30"/>
  <c r="A64" i="30"/>
  <c r="A65" i="30" s="1"/>
  <c r="B64" i="30"/>
  <c r="B65" i="30" s="1"/>
  <c r="C64" i="30"/>
  <c r="C65" i="30" s="1"/>
  <c r="D64" i="30"/>
  <c r="D65" i="30" s="1"/>
  <c r="E64" i="30"/>
  <c r="E65" i="30" s="1"/>
  <c r="F64" i="30"/>
  <c r="F65" i="30" s="1"/>
  <c r="G64" i="30"/>
  <c r="G65" i="30" s="1"/>
  <c r="H64" i="30"/>
  <c r="H65" i="30" s="1"/>
  <c r="I64" i="30"/>
  <c r="I65" i="30" s="1"/>
  <c r="J64" i="30"/>
  <c r="J65" i="30" s="1"/>
  <c r="K64" i="30"/>
  <c r="K65" i="30" s="1"/>
  <c r="L64" i="30"/>
  <c r="L65" i="30" s="1"/>
  <c r="M64" i="30"/>
  <c r="M65" i="30" s="1"/>
  <c r="N64" i="30"/>
  <c r="N65" i="30" s="1"/>
  <c r="O64" i="30"/>
  <c r="O65" i="30" s="1"/>
  <c r="P64" i="30"/>
  <c r="P65" i="30" s="1"/>
  <c r="Q64" i="30"/>
  <c r="Q65" i="30" s="1"/>
  <c r="R64" i="30"/>
  <c r="R65" i="30" s="1"/>
  <c r="S64" i="30"/>
  <c r="S65" i="30" s="1"/>
  <c r="T64" i="30"/>
  <c r="T65" i="30" s="1"/>
  <c r="U64" i="30"/>
  <c r="U65" i="30" s="1"/>
  <c r="V64" i="30"/>
  <c r="V65" i="30" s="1"/>
  <c r="X64" i="30"/>
  <c r="Y64" i="30"/>
  <c r="Y65" i="30" s="1"/>
  <c r="A46" i="30"/>
  <c r="A47" i="30" s="1"/>
  <c r="A48" i="30" s="1"/>
  <c r="A49" i="30" s="1"/>
  <c r="A50" i="30" s="1"/>
  <c r="A51" i="30" s="1"/>
  <c r="A52" i="30" s="1"/>
  <c r="A53" i="30" s="1"/>
  <c r="A54" i="30" s="1"/>
  <c r="A55" i="30" s="1"/>
  <c r="A56" i="30" s="1"/>
  <c r="A57" i="30" s="1"/>
  <c r="A58" i="30" s="1"/>
  <c r="A59" i="30" s="1"/>
  <c r="A60" i="30" s="1"/>
  <c r="A61" i="30" s="1"/>
  <c r="A62" i="30" s="1"/>
  <c r="B46" i="30"/>
  <c r="B47" i="30" s="1"/>
  <c r="B48" i="30" s="1"/>
  <c r="B49" i="30" s="1"/>
  <c r="B50" i="30" s="1"/>
  <c r="B51" i="30" s="1"/>
  <c r="B52" i="30" s="1"/>
  <c r="B53" i="30" s="1"/>
  <c r="B54" i="30" s="1"/>
  <c r="B55" i="30" s="1"/>
  <c r="B56" i="30" s="1"/>
  <c r="B57" i="30" s="1"/>
  <c r="B58" i="30" s="1"/>
  <c r="B59" i="30" s="1"/>
  <c r="B60" i="30" s="1"/>
  <c r="B61" i="30" s="1"/>
  <c r="B62" i="30" s="1"/>
  <c r="C46" i="30"/>
  <c r="C47" i="30" s="1"/>
  <c r="C48" i="30" s="1"/>
  <c r="C49" i="30" s="1"/>
  <c r="C50" i="30" s="1"/>
  <c r="C51" i="30" s="1"/>
  <c r="C52" i="30" s="1"/>
  <c r="C53" i="30" s="1"/>
  <c r="C54" i="30" s="1"/>
  <c r="C55" i="30" s="1"/>
  <c r="C56" i="30" s="1"/>
  <c r="C57" i="30" s="1"/>
  <c r="C58" i="30" s="1"/>
  <c r="C59" i="30" s="1"/>
  <c r="C60" i="30" s="1"/>
  <c r="C61" i="30" s="1"/>
  <c r="C62" i="30" s="1"/>
  <c r="D46" i="30"/>
  <c r="D47" i="30" s="1"/>
  <c r="D48" i="30" s="1"/>
  <c r="D49" i="30" s="1"/>
  <c r="D50" i="30" s="1"/>
  <c r="D51" i="30" s="1"/>
  <c r="D52" i="30" s="1"/>
  <c r="D53" i="30" s="1"/>
  <c r="D54" i="30" s="1"/>
  <c r="D55" i="30" s="1"/>
  <c r="D56" i="30" s="1"/>
  <c r="D57" i="30" s="1"/>
  <c r="D58" i="30" s="1"/>
  <c r="D59" i="30" s="1"/>
  <c r="D60" i="30" s="1"/>
  <c r="D61" i="30" s="1"/>
  <c r="D62" i="30" s="1"/>
  <c r="E46" i="30"/>
  <c r="E47" i="30" s="1"/>
  <c r="E48" i="30" s="1"/>
  <c r="E49" i="30" s="1"/>
  <c r="E50" i="30" s="1"/>
  <c r="E51" i="30" s="1"/>
  <c r="E52" i="30" s="1"/>
  <c r="E53" i="30" s="1"/>
  <c r="E54" i="30" s="1"/>
  <c r="E55" i="30" s="1"/>
  <c r="E56" i="30" s="1"/>
  <c r="E57" i="30" s="1"/>
  <c r="E58" i="30" s="1"/>
  <c r="E59" i="30" s="1"/>
  <c r="E60" i="30" s="1"/>
  <c r="E61" i="30" s="1"/>
  <c r="E62" i="30" s="1"/>
  <c r="F46" i="30"/>
  <c r="F47" i="30" s="1"/>
  <c r="F48" i="30" s="1"/>
  <c r="F49" i="30" s="1"/>
  <c r="F50" i="30" s="1"/>
  <c r="F51" i="30" s="1"/>
  <c r="F52" i="30" s="1"/>
  <c r="F53" i="30" s="1"/>
  <c r="F54" i="30" s="1"/>
  <c r="F55" i="30" s="1"/>
  <c r="F56" i="30" s="1"/>
  <c r="F57" i="30" s="1"/>
  <c r="F58" i="30" s="1"/>
  <c r="F59" i="30" s="1"/>
  <c r="F60" i="30" s="1"/>
  <c r="F61" i="30" s="1"/>
  <c r="F62" i="30" s="1"/>
  <c r="G46" i="30"/>
  <c r="G47" i="30" s="1"/>
  <c r="G48" i="30" s="1"/>
  <c r="G49" i="30" s="1"/>
  <c r="G50" i="30" s="1"/>
  <c r="G51" i="30" s="1"/>
  <c r="G52" i="30" s="1"/>
  <c r="G53" i="30" s="1"/>
  <c r="G54" i="30" s="1"/>
  <c r="G55" i="30" s="1"/>
  <c r="G56" i="30" s="1"/>
  <c r="G57" i="30" s="1"/>
  <c r="G58" i="30" s="1"/>
  <c r="G59" i="30" s="1"/>
  <c r="G60" i="30" s="1"/>
  <c r="G61" i="30" s="1"/>
  <c r="G62" i="30" s="1"/>
  <c r="H46" i="30"/>
  <c r="H47" i="30" s="1"/>
  <c r="H48" i="30" s="1"/>
  <c r="H49" i="30" s="1"/>
  <c r="H50" i="30" s="1"/>
  <c r="H51" i="30" s="1"/>
  <c r="H52" i="30" s="1"/>
  <c r="H53" i="30" s="1"/>
  <c r="H54" i="30" s="1"/>
  <c r="H55" i="30" s="1"/>
  <c r="H56" i="30" s="1"/>
  <c r="H57" i="30" s="1"/>
  <c r="H58" i="30" s="1"/>
  <c r="H59" i="30" s="1"/>
  <c r="H60" i="30" s="1"/>
  <c r="H61" i="30" s="1"/>
  <c r="H62" i="30" s="1"/>
  <c r="I46" i="30"/>
  <c r="I47" i="30" s="1"/>
  <c r="I48" i="30" s="1"/>
  <c r="I49" i="30" s="1"/>
  <c r="I50" i="30" s="1"/>
  <c r="I51" i="30" s="1"/>
  <c r="I52" i="30" s="1"/>
  <c r="I53" i="30" s="1"/>
  <c r="I54" i="30" s="1"/>
  <c r="I55" i="30" s="1"/>
  <c r="I56" i="30" s="1"/>
  <c r="I57" i="30" s="1"/>
  <c r="I58" i="30" s="1"/>
  <c r="I59" i="30" s="1"/>
  <c r="I60" i="30" s="1"/>
  <c r="I61" i="30" s="1"/>
  <c r="I62" i="30" s="1"/>
  <c r="J46" i="30"/>
  <c r="J47" i="30" s="1"/>
  <c r="J48" i="30" s="1"/>
  <c r="J49" i="30" s="1"/>
  <c r="J50" i="30" s="1"/>
  <c r="J51" i="30" s="1"/>
  <c r="J52" i="30" s="1"/>
  <c r="J53" i="30" s="1"/>
  <c r="J54" i="30" s="1"/>
  <c r="J55" i="30" s="1"/>
  <c r="J56" i="30" s="1"/>
  <c r="J57" i="30" s="1"/>
  <c r="J58" i="30" s="1"/>
  <c r="J59" i="30" s="1"/>
  <c r="J60" i="30" s="1"/>
  <c r="J61" i="30" s="1"/>
  <c r="J62" i="30" s="1"/>
  <c r="K46" i="30"/>
  <c r="K47" i="30" s="1"/>
  <c r="K48" i="30" s="1"/>
  <c r="K49" i="30" s="1"/>
  <c r="K50" i="30" s="1"/>
  <c r="K51" i="30" s="1"/>
  <c r="K52" i="30" s="1"/>
  <c r="K53" i="30" s="1"/>
  <c r="K54" i="30" s="1"/>
  <c r="K55" i="30" s="1"/>
  <c r="K56" i="30" s="1"/>
  <c r="K57" i="30" s="1"/>
  <c r="K58" i="30" s="1"/>
  <c r="K59" i="30" s="1"/>
  <c r="K60" i="30" s="1"/>
  <c r="K61" i="30" s="1"/>
  <c r="K62" i="30" s="1"/>
  <c r="L46" i="30"/>
  <c r="L47" i="30" s="1"/>
  <c r="L48" i="30" s="1"/>
  <c r="L49" i="30" s="1"/>
  <c r="L50" i="30" s="1"/>
  <c r="L51" i="30" s="1"/>
  <c r="L52" i="30" s="1"/>
  <c r="L53" i="30" s="1"/>
  <c r="L54" i="30" s="1"/>
  <c r="L55" i="30" s="1"/>
  <c r="L56" i="30" s="1"/>
  <c r="L57" i="30" s="1"/>
  <c r="L58" i="30" s="1"/>
  <c r="L59" i="30" s="1"/>
  <c r="L60" i="30" s="1"/>
  <c r="L61" i="30" s="1"/>
  <c r="L62" i="30" s="1"/>
  <c r="M46" i="30"/>
  <c r="M47" i="30" s="1"/>
  <c r="M48" i="30" s="1"/>
  <c r="M49" i="30" s="1"/>
  <c r="M50" i="30" s="1"/>
  <c r="M51" i="30" s="1"/>
  <c r="M52" i="30" s="1"/>
  <c r="M53" i="30" s="1"/>
  <c r="M54" i="30" s="1"/>
  <c r="M55" i="30" s="1"/>
  <c r="M56" i="30" s="1"/>
  <c r="M57" i="30" s="1"/>
  <c r="M58" i="30" s="1"/>
  <c r="M59" i="30" s="1"/>
  <c r="M60" i="30" s="1"/>
  <c r="M61" i="30" s="1"/>
  <c r="M62" i="30" s="1"/>
  <c r="N46" i="30"/>
  <c r="N47" i="30" s="1"/>
  <c r="N48" i="30" s="1"/>
  <c r="N49" i="30" s="1"/>
  <c r="N50" i="30" s="1"/>
  <c r="N51" i="30" s="1"/>
  <c r="N52" i="30" s="1"/>
  <c r="N53" i="30" s="1"/>
  <c r="N54" i="30" s="1"/>
  <c r="N55" i="30" s="1"/>
  <c r="N56" i="30" s="1"/>
  <c r="N57" i="30" s="1"/>
  <c r="N58" i="30" s="1"/>
  <c r="N59" i="30" s="1"/>
  <c r="N60" i="30" s="1"/>
  <c r="N61" i="30" s="1"/>
  <c r="N62" i="30" s="1"/>
  <c r="P46" i="30"/>
  <c r="P47" i="30" s="1"/>
  <c r="P48" i="30" s="1"/>
  <c r="P49" i="30" s="1"/>
  <c r="P50" i="30" s="1"/>
  <c r="P51" i="30" s="1"/>
  <c r="P52" i="30" s="1"/>
  <c r="P53" i="30" s="1"/>
  <c r="P54" i="30" s="1"/>
  <c r="P55" i="30" s="1"/>
  <c r="P56" i="30" s="1"/>
  <c r="P57" i="30" s="1"/>
  <c r="P58" i="30" s="1"/>
  <c r="P59" i="30" s="1"/>
  <c r="P60" i="30" s="1"/>
  <c r="P61" i="30" s="1"/>
  <c r="P62" i="30" s="1"/>
  <c r="Q46" i="30"/>
  <c r="Q47" i="30" s="1"/>
  <c r="Q48" i="30" s="1"/>
  <c r="Q49" i="30" s="1"/>
  <c r="Q50" i="30" s="1"/>
  <c r="Q51" i="30" s="1"/>
  <c r="Q52" i="30" s="1"/>
  <c r="Q53" i="30" s="1"/>
  <c r="Q54" i="30" s="1"/>
  <c r="Q55" i="30" s="1"/>
  <c r="Q56" i="30" s="1"/>
  <c r="Q57" i="30" s="1"/>
  <c r="Q58" i="30" s="1"/>
  <c r="Q59" i="30" s="1"/>
  <c r="Q60" i="30" s="1"/>
  <c r="Q61" i="30" s="1"/>
  <c r="Q62" i="30" s="1"/>
  <c r="R46" i="30"/>
  <c r="R47" i="30" s="1"/>
  <c r="R48" i="30" s="1"/>
  <c r="R49" i="30" s="1"/>
  <c r="R50" i="30" s="1"/>
  <c r="R51" i="30" s="1"/>
  <c r="R52" i="30" s="1"/>
  <c r="R53" i="30" s="1"/>
  <c r="R54" i="30" s="1"/>
  <c r="R55" i="30" s="1"/>
  <c r="R56" i="30" s="1"/>
  <c r="R57" i="30" s="1"/>
  <c r="R58" i="30" s="1"/>
  <c r="R59" i="30" s="1"/>
  <c r="R60" i="30" s="1"/>
  <c r="R61" i="30" s="1"/>
  <c r="R62" i="30" s="1"/>
  <c r="T46" i="30"/>
  <c r="T47" i="30" s="1"/>
  <c r="T48" i="30" s="1"/>
  <c r="T49" i="30" s="1"/>
  <c r="T50" i="30" s="1"/>
  <c r="T51" i="30" s="1"/>
  <c r="T52" i="30" s="1"/>
  <c r="T53" i="30" s="1"/>
  <c r="T54" i="30" s="1"/>
  <c r="T55" i="30" s="1"/>
  <c r="T56" i="30" s="1"/>
  <c r="T57" i="30" s="1"/>
  <c r="T58" i="30" s="1"/>
  <c r="T59" i="30" s="1"/>
  <c r="T60" i="30" s="1"/>
  <c r="T61" i="30" s="1"/>
  <c r="T62" i="30" s="1"/>
  <c r="U46" i="30"/>
  <c r="U47" i="30" s="1"/>
  <c r="U48" i="30" s="1"/>
  <c r="U49" i="30" s="1"/>
  <c r="U50" i="30" s="1"/>
  <c r="U51" i="30" s="1"/>
  <c r="U52" i="30" s="1"/>
  <c r="U53" i="30" s="1"/>
  <c r="U54" i="30" s="1"/>
  <c r="U55" i="30" s="1"/>
  <c r="U56" i="30" s="1"/>
  <c r="U57" i="30" s="1"/>
  <c r="U58" i="30" s="1"/>
  <c r="U59" i="30" s="1"/>
  <c r="U60" i="30" s="1"/>
  <c r="U61" i="30" s="1"/>
  <c r="U62" i="30" s="1"/>
  <c r="V46" i="30"/>
  <c r="V47" i="30" s="1"/>
  <c r="V48" i="30" s="1"/>
  <c r="V49" i="30" s="1"/>
  <c r="V50" i="30" s="1"/>
  <c r="V51" i="30" s="1"/>
  <c r="V52" i="30" s="1"/>
  <c r="V53" i="30" s="1"/>
  <c r="V54" i="30" s="1"/>
  <c r="V55" i="30" s="1"/>
  <c r="V56" i="30" s="1"/>
  <c r="V57" i="30" s="1"/>
  <c r="V58" i="30" s="1"/>
  <c r="V59" i="30" s="1"/>
  <c r="V60" i="30" s="1"/>
  <c r="V61" i="30" s="1"/>
  <c r="V62" i="30" s="1"/>
  <c r="O47" i="30"/>
  <c r="O48" i="30" s="1"/>
  <c r="S47" i="30"/>
  <c r="S48" i="30" s="1"/>
  <c r="Y46" i="30"/>
  <c r="Y47" i="30" s="1"/>
  <c r="Y48" i="30" s="1"/>
  <c r="O51" i="30"/>
  <c r="O52" i="30" s="1"/>
  <c r="S51" i="30"/>
  <c r="S52" i="30" s="1"/>
  <c r="Y50" i="30"/>
  <c r="Y51" i="30" s="1"/>
  <c r="Y52" i="30" s="1"/>
  <c r="O55" i="30"/>
  <c r="S55" i="30"/>
  <c r="Y54" i="30"/>
  <c r="Y55" i="30" s="1"/>
  <c r="O58" i="30"/>
  <c r="O59" i="30" s="1"/>
  <c r="O60" i="30" s="1"/>
  <c r="O61" i="30" s="1"/>
  <c r="S58" i="30"/>
  <c r="Y57" i="30"/>
  <c r="Y58" i="30" s="1"/>
  <c r="X46" i="30"/>
  <c r="X47" i="30" s="1"/>
  <c r="X48" i="30" s="1"/>
  <c r="X49" i="30" s="1"/>
  <c r="X50" i="30" s="1"/>
  <c r="X51" i="30" s="1"/>
  <c r="X52" i="30" s="1"/>
  <c r="X53" i="30" s="1"/>
  <c r="X54" i="30" s="1"/>
  <c r="X55" i="30" s="1"/>
  <c r="X56" i="30" s="1"/>
  <c r="X57" i="30" s="1"/>
  <c r="X58" i="30" s="1"/>
  <c r="X59" i="30" s="1"/>
  <c r="X60" i="30" s="1"/>
  <c r="X61" i="30" s="1"/>
  <c r="X62" i="30" s="1"/>
  <c r="Y60" i="30"/>
  <c r="Y61" i="30" s="1"/>
  <c r="Y62" i="30" s="1"/>
  <c r="S61" i="30"/>
  <c r="A8" i="30"/>
  <c r="A9" i="30" s="1"/>
  <c r="A10" i="30" s="1"/>
  <c r="A11" i="30" s="1"/>
  <c r="A12" i="30" s="1"/>
  <c r="A13" i="30" s="1"/>
  <c r="A14" i="30" s="1"/>
  <c r="A15" i="30" s="1"/>
  <c r="A16" i="30" s="1"/>
  <c r="A17" i="30" s="1"/>
  <c r="A18" i="30" s="1"/>
  <c r="A19" i="30" s="1"/>
  <c r="A20" i="30" s="1"/>
  <c r="A21" i="30" s="1"/>
  <c r="A22" i="30" s="1"/>
  <c r="A23" i="30" s="1"/>
  <c r="A24" i="30" s="1"/>
  <c r="A25" i="30" s="1"/>
  <c r="A26" i="30" s="1"/>
  <c r="A27" i="30" s="1"/>
  <c r="A28" i="30" s="1"/>
  <c r="A29" i="30" s="1"/>
  <c r="A30" i="30" s="1"/>
  <c r="A31" i="30" s="1"/>
  <c r="A32" i="30" s="1"/>
  <c r="A33" i="30" s="1"/>
  <c r="A34" i="30" s="1"/>
  <c r="A35" i="30" s="1"/>
  <c r="A36" i="30" s="1"/>
  <c r="A37" i="30" s="1"/>
  <c r="A38" i="30" s="1"/>
  <c r="A39" i="30" s="1"/>
  <c r="A40" i="30" s="1"/>
  <c r="A41" i="30" s="1"/>
  <c r="A42" i="30" s="1"/>
  <c r="A43" i="30" s="1"/>
  <c r="A44" i="30" s="1"/>
  <c r="B8" i="30"/>
  <c r="B9" i="30" s="1"/>
  <c r="B10" i="30" s="1"/>
  <c r="B11" i="30" s="1"/>
  <c r="B12" i="30" s="1"/>
  <c r="B13" i="30" s="1"/>
  <c r="B14" i="30" s="1"/>
  <c r="B15" i="30" s="1"/>
  <c r="B16" i="30" s="1"/>
  <c r="B17" i="30" s="1"/>
  <c r="B18" i="30" s="1"/>
  <c r="B19" i="30" s="1"/>
  <c r="B20" i="30" s="1"/>
  <c r="B21" i="30" s="1"/>
  <c r="B22" i="30" s="1"/>
  <c r="B23" i="30" s="1"/>
  <c r="B24" i="30" s="1"/>
  <c r="B25" i="30" s="1"/>
  <c r="B26" i="30" s="1"/>
  <c r="B27" i="30" s="1"/>
  <c r="B28" i="30" s="1"/>
  <c r="B29" i="30" s="1"/>
  <c r="B30" i="30" s="1"/>
  <c r="B31" i="30" s="1"/>
  <c r="B32" i="30" s="1"/>
  <c r="B33" i="30" s="1"/>
  <c r="B34" i="30" s="1"/>
  <c r="B35" i="30" s="1"/>
  <c r="B36" i="30" s="1"/>
  <c r="B37" i="30" s="1"/>
  <c r="B38" i="30" s="1"/>
  <c r="B39" i="30" s="1"/>
  <c r="B40" i="30" s="1"/>
  <c r="B41" i="30" s="1"/>
  <c r="B42" i="30" s="1"/>
  <c r="B43" i="30" s="1"/>
  <c r="B44" i="30" s="1"/>
  <c r="C8" i="30"/>
  <c r="C9" i="30" s="1"/>
  <c r="C10" i="30" s="1"/>
  <c r="C11" i="30" s="1"/>
  <c r="C12" i="30" s="1"/>
  <c r="C13" i="30" s="1"/>
  <c r="C14" i="30" s="1"/>
  <c r="C15" i="30" s="1"/>
  <c r="C16" i="30" s="1"/>
  <c r="C17" i="30" s="1"/>
  <c r="C18" i="30" s="1"/>
  <c r="C19" i="30" s="1"/>
  <c r="C20" i="30" s="1"/>
  <c r="C21" i="30" s="1"/>
  <c r="C22" i="30" s="1"/>
  <c r="C23" i="30" s="1"/>
  <c r="C24" i="30" s="1"/>
  <c r="C25" i="30" s="1"/>
  <c r="C26" i="30" s="1"/>
  <c r="C27" i="30" s="1"/>
  <c r="C28" i="30" s="1"/>
  <c r="C29" i="30" s="1"/>
  <c r="C30" i="30" s="1"/>
  <c r="C31" i="30" s="1"/>
  <c r="C32" i="30" s="1"/>
  <c r="C33" i="30" s="1"/>
  <c r="C34" i="30" s="1"/>
  <c r="C35" i="30" s="1"/>
  <c r="C36" i="30" s="1"/>
  <c r="C37" i="30" s="1"/>
  <c r="C38" i="30" s="1"/>
  <c r="C39" i="30" s="1"/>
  <c r="C40" i="30" s="1"/>
  <c r="C41" i="30" s="1"/>
  <c r="C42" i="30" s="1"/>
  <c r="C43" i="30" s="1"/>
  <c r="C44" i="30" s="1"/>
  <c r="D8" i="30"/>
  <c r="D9" i="30" s="1"/>
  <c r="D10" i="30" s="1"/>
  <c r="D11" i="30" s="1"/>
  <c r="D12" i="30" s="1"/>
  <c r="D13" i="30" s="1"/>
  <c r="D14" i="30" s="1"/>
  <c r="D15" i="30" s="1"/>
  <c r="D16" i="30" s="1"/>
  <c r="D17" i="30" s="1"/>
  <c r="D18" i="30" s="1"/>
  <c r="D19" i="30" s="1"/>
  <c r="D20" i="30" s="1"/>
  <c r="D21" i="30" s="1"/>
  <c r="D22" i="30" s="1"/>
  <c r="D23" i="30" s="1"/>
  <c r="D24" i="30" s="1"/>
  <c r="D25" i="30" s="1"/>
  <c r="D26" i="30" s="1"/>
  <c r="D27" i="30" s="1"/>
  <c r="D28" i="30" s="1"/>
  <c r="D29" i="30" s="1"/>
  <c r="D30" i="30" s="1"/>
  <c r="D31" i="30" s="1"/>
  <c r="D32" i="30" s="1"/>
  <c r="D33" i="30" s="1"/>
  <c r="D34" i="30" s="1"/>
  <c r="D35" i="30" s="1"/>
  <c r="D36" i="30" s="1"/>
  <c r="D37" i="30" s="1"/>
  <c r="D38" i="30" s="1"/>
  <c r="D39" i="30" s="1"/>
  <c r="D40" i="30" s="1"/>
  <c r="D41" i="30" s="1"/>
  <c r="D42" i="30" s="1"/>
  <c r="D43" i="30" s="1"/>
  <c r="D44" i="30" s="1"/>
  <c r="E8" i="30"/>
  <c r="E9" i="30" s="1"/>
  <c r="E10" i="30" s="1"/>
  <c r="E11" i="30" s="1"/>
  <c r="E12" i="30" s="1"/>
  <c r="E13" i="30" s="1"/>
  <c r="E14" i="30" s="1"/>
  <c r="E15" i="30" s="1"/>
  <c r="E16" i="30" s="1"/>
  <c r="E17" i="30" s="1"/>
  <c r="E18" i="30" s="1"/>
  <c r="E19" i="30" s="1"/>
  <c r="E20" i="30" s="1"/>
  <c r="E21" i="30" s="1"/>
  <c r="E22" i="30" s="1"/>
  <c r="E23" i="30" s="1"/>
  <c r="E24" i="30" s="1"/>
  <c r="E25" i="30" s="1"/>
  <c r="E26" i="30" s="1"/>
  <c r="E27" i="30" s="1"/>
  <c r="E28" i="30" s="1"/>
  <c r="E29" i="30" s="1"/>
  <c r="E30" i="30" s="1"/>
  <c r="E31" i="30" s="1"/>
  <c r="E32" i="30" s="1"/>
  <c r="E33" i="30" s="1"/>
  <c r="E34" i="30" s="1"/>
  <c r="E35" i="30" s="1"/>
  <c r="E36" i="30" s="1"/>
  <c r="E37" i="30" s="1"/>
  <c r="E38" i="30" s="1"/>
  <c r="E39" i="30" s="1"/>
  <c r="E40" i="30" s="1"/>
  <c r="E41" i="30" s="1"/>
  <c r="E42" i="30" s="1"/>
  <c r="E43" i="30" s="1"/>
  <c r="E44" i="30" s="1"/>
  <c r="F8" i="30"/>
  <c r="F9" i="30" s="1"/>
  <c r="F10" i="30" s="1"/>
  <c r="F11" i="30" s="1"/>
  <c r="F12" i="30" s="1"/>
  <c r="F13" i="30" s="1"/>
  <c r="F14" i="30" s="1"/>
  <c r="F15" i="30" s="1"/>
  <c r="F16" i="30" s="1"/>
  <c r="F17" i="30" s="1"/>
  <c r="F18" i="30" s="1"/>
  <c r="F19" i="30" s="1"/>
  <c r="F20" i="30" s="1"/>
  <c r="F21" i="30" s="1"/>
  <c r="F22" i="30" s="1"/>
  <c r="F23" i="30" s="1"/>
  <c r="F24" i="30" s="1"/>
  <c r="F25" i="30" s="1"/>
  <c r="F26" i="30" s="1"/>
  <c r="F27" i="30" s="1"/>
  <c r="F28" i="30" s="1"/>
  <c r="F29" i="30" s="1"/>
  <c r="F30" i="30" s="1"/>
  <c r="F31" i="30" s="1"/>
  <c r="F32" i="30" s="1"/>
  <c r="F33" i="30" s="1"/>
  <c r="F34" i="30" s="1"/>
  <c r="F35" i="30" s="1"/>
  <c r="F36" i="30" s="1"/>
  <c r="F37" i="30" s="1"/>
  <c r="F38" i="30" s="1"/>
  <c r="F39" i="30" s="1"/>
  <c r="F40" i="30" s="1"/>
  <c r="F41" i="30" s="1"/>
  <c r="F42" i="30" s="1"/>
  <c r="F43" i="30" s="1"/>
  <c r="F44" i="30" s="1"/>
  <c r="G8" i="30"/>
  <c r="G9" i="30" s="1"/>
  <c r="G10" i="30" s="1"/>
  <c r="G11" i="30" s="1"/>
  <c r="G12" i="30" s="1"/>
  <c r="G13" i="30" s="1"/>
  <c r="G14" i="30" s="1"/>
  <c r="G15" i="30" s="1"/>
  <c r="G16" i="30" s="1"/>
  <c r="G17" i="30" s="1"/>
  <c r="G18" i="30" s="1"/>
  <c r="G19" i="30" s="1"/>
  <c r="G20" i="30" s="1"/>
  <c r="G21" i="30" s="1"/>
  <c r="G22" i="30" s="1"/>
  <c r="G23" i="30" s="1"/>
  <c r="G24" i="30" s="1"/>
  <c r="G25" i="30" s="1"/>
  <c r="G26" i="30" s="1"/>
  <c r="G27" i="30" s="1"/>
  <c r="G28" i="30" s="1"/>
  <c r="G29" i="30" s="1"/>
  <c r="G30" i="30" s="1"/>
  <c r="G31" i="30" s="1"/>
  <c r="G32" i="30" s="1"/>
  <c r="G33" i="30" s="1"/>
  <c r="G34" i="30" s="1"/>
  <c r="G35" i="30" s="1"/>
  <c r="G36" i="30" s="1"/>
  <c r="G37" i="30" s="1"/>
  <c r="G38" i="30" s="1"/>
  <c r="G39" i="30" s="1"/>
  <c r="G40" i="30" s="1"/>
  <c r="G41" i="30" s="1"/>
  <c r="G42" i="30" s="1"/>
  <c r="G43" i="30" s="1"/>
  <c r="G44" i="30" s="1"/>
  <c r="H8" i="30"/>
  <c r="H9" i="30" s="1"/>
  <c r="H10" i="30" s="1"/>
  <c r="H11" i="30" s="1"/>
  <c r="H12" i="30" s="1"/>
  <c r="H13" i="30" s="1"/>
  <c r="H14" i="30" s="1"/>
  <c r="H15" i="30" s="1"/>
  <c r="H16" i="30" s="1"/>
  <c r="H17" i="30" s="1"/>
  <c r="H18" i="30" s="1"/>
  <c r="H19" i="30" s="1"/>
  <c r="H20" i="30" s="1"/>
  <c r="H21" i="30" s="1"/>
  <c r="H22" i="30" s="1"/>
  <c r="H23" i="30" s="1"/>
  <c r="H24" i="30" s="1"/>
  <c r="H25" i="30" s="1"/>
  <c r="H26" i="30" s="1"/>
  <c r="H27" i="30" s="1"/>
  <c r="H28" i="30" s="1"/>
  <c r="H29" i="30" s="1"/>
  <c r="H30" i="30" s="1"/>
  <c r="H31" i="30" s="1"/>
  <c r="H32" i="30" s="1"/>
  <c r="H33" i="30" s="1"/>
  <c r="H34" i="30" s="1"/>
  <c r="H35" i="30" s="1"/>
  <c r="H36" i="30" s="1"/>
  <c r="H37" i="30" s="1"/>
  <c r="H38" i="30" s="1"/>
  <c r="H39" i="30" s="1"/>
  <c r="H40" i="30" s="1"/>
  <c r="H41" i="30" s="1"/>
  <c r="H42" i="30" s="1"/>
  <c r="H43" i="30" s="1"/>
  <c r="H44" i="30" s="1"/>
  <c r="I8" i="30"/>
  <c r="I9" i="30" s="1"/>
  <c r="I10" i="30" s="1"/>
  <c r="I11" i="30" s="1"/>
  <c r="I12" i="30" s="1"/>
  <c r="I13" i="30" s="1"/>
  <c r="I14" i="30" s="1"/>
  <c r="I15" i="30" s="1"/>
  <c r="I16" i="30" s="1"/>
  <c r="I17" i="30" s="1"/>
  <c r="I18" i="30" s="1"/>
  <c r="I19" i="30" s="1"/>
  <c r="I20" i="30" s="1"/>
  <c r="I21" i="30" s="1"/>
  <c r="I22" i="30" s="1"/>
  <c r="I23" i="30" s="1"/>
  <c r="I24" i="30" s="1"/>
  <c r="I25" i="30" s="1"/>
  <c r="I26" i="30" s="1"/>
  <c r="I27" i="30" s="1"/>
  <c r="I28" i="30" s="1"/>
  <c r="I29" i="30" s="1"/>
  <c r="I30" i="30" s="1"/>
  <c r="I31" i="30" s="1"/>
  <c r="I32" i="30" s="1"/>
  <c r="I33" i="30" s="1"/>
  <c r="I34" i="30" s="1"/>
  <c r="I35" i="30" s="1"/>
  <c r="I36" i="30" s="1"/>
  <c r="I37" i="30" s="1"/>
  <c r="I38" i="30" s="1"/>
  <c r="I39" i="30" s="1"/>
  <c r="I40" i="30" s="1"/>
  <c r="I41" i="30" s="1"/>
  <c r="I42" i="30" s="1"/>
  <c r="I43" i="30" s="1"/>
  <c r="I44" i="30" s="1"/>
  <c r="J8" i="30"/>
  <c r="J9" i="30" s="1"/>
  <c r="J10" i="30" s="1"/>
  <c r="J11" i="30" s="1"/>
  <c r="J12" i="30" s="1"/>
  <c r="J13" i="30" s="1"/>
  <c r="J14" i="30" s="1"/>
  <c r="J15" i="30" s="1"/>
  <c r="J16" i="30" s="1"/>
  <c r="J17" i="30" s="1"/>
  <c r="J18" i="30" s="1"/>
  <c r="J19" i="30" s="1"/>
  <c r="J20" i="30" s="1"/>
  <c r="J21" i="30" s="1"/>
  <c r="J22" i="30" s="1"/>
  <c r="J23" i="30" s="1"/>
  <c r="J24" i="30" s="1"/>
  <c r="J25" i="30" s="1"/>
  <c r="J26" i="30" s="1"/>
  <c r="J27" i="30" s="1"/>
  <c r="J28" i="30" s="1"/>
  <c r="J29" i="30" s="1"/>
  <c r="J30" i="30" s="1"/>
  <c r="J31" i="30" s="1"/>
  <c r="J32" i="30" s="1"/>
  <c r="J33" i="30" s="1"/>
  <c r="J34" i="30" s="1"/>
  <c r="J35" i="30" s="1"/>
  <c r="J36" i="30" s="1"/>
  <c r="J37" i="30" s="1"/>
  <c r="J38" i="30" s="1"/>
  <c r="J39" i="30" s="1"/>
  <c r="J40" i="30" s="1"/>
  <c r="J41" i="30" s="1"/>
  <c r="J42" i="30" s="1"/>
  <c r="J43" i="30" s="1"/>
  <c r="J44" i="30" s="1"/>
  <c r="K8" i="30"/>
  <c r="K9" i="30" s="1"/>
  <c r="K10" i="30" s="1"/>
  <c r="K11" i="30" s="1"/>
  <c r="K12" i="30" s="1"/>
  <c r="K13" i="30" s="1"/>
  <c r="K14" i="30" s="1"/>
  <c r="K15" i="30" s="1"/>
  <c r="K16" i="30" s="1"/>
  <c r="K17" i="30" s="1"/>
  <c r="K18" i="30" s="1"/>
  <c r="K19" i="30" s="1"/>
  <c r="K20" i="30" s="1"/>
  <c r="K21" i="30" s="1"/>
  <c r="K22" i="30" s="1"/>
  <c r="K23" i="30" s="1"/>
  <c r="K24" i="30" s="1"/>
  <c r="K25" i="30" s="1"/>
  <c r="K26" i="30" s="1"/>
  <c r="K27" i="30" s="1"/>
  <c r="K28" i="30" s="1"/>
  <c r="K29" i="30" s="1"/>
  <c r="K30" i="30" s="1"/>
  <c r="K31" i="30" s="1"/>
  <c r="K32" i="30" s="1"/>
  <c r="K33" i="30" s="1"/>
  <c r="K34" i="30" s="1"/>
  <c r="K35" i="30" s="1"/>
  <c r="K36" i="30" s="1"/>
  <c r="K37" i="30" s="1"/>
  <c r="K38" i="30" s="1"/>
  <c r="K39" i="30" s="1"/>
  <c r="K40" i="30" s="1"/>
  <c r="K41" i="30" s="1"/>
  <c r="K42" i="30" s="1"/>
  <c r="K43" i="30" s="1"/>
  <c r="K44" i="30" s="1"/>
  <c r="L8" i="30"/>
  <c r="L9" i="30" s="1"/>
  <c r="L10" i="30" s="1"/>
  <c r="L11" i="30" s="1"/>
  <c r="L12" i="30" s="1"/>
  <c r="L13" i="30" s="1"/>
  <c r="L14" i="30" s="1"/>
  <c r="L15" i="30" s="1"/>
  <c r="L16" i="30" s="1"/>
  <c r="L17" i="30" s="1"/>
  <c r="L18" i="30" s="1"/>
  <c r="L19" i="30" s="1"/>
  <c r="L20" i="30" s="1"/>
  <c r="L21" i="30" s="1"/>
  <c r="L22" i="30" s="1"/>
  <c r="L23" i="30" s="1"/>
  <c r="L24" i="30" s="1"/>
  <c r="L25" i="30" s="1"/>
  <c r="L26" i="30" s="1"/>
  <c r="L27" i="30" s="1"/>
  <c r="L28" i="30" s="1"/>
  <c r="L29" i="30" s="1"/>
  <c r="L30" i="30" s="1"/>
  <c r="L31" i="30" s="1"/>
  <c r="L32" i="30" s="1"/>
  <c r="L33" i="30" s="1"/>
  <c r="L34" i="30" s="1"/>
  <c r="L35" i="30" s="1"/>
  <c r="L36" i="30" s="1"/>
  <c r="L37" i="30" s="1"/>
  <c r="L38" i="30" s="1"/>
  <c r="L39" i="30" s="1"/>
  <c r="L40" i="30" s="1"/>
  <c r="L41" i="30" s="1"/>
  <c r="L42" i="30" s="1"/>
  <c r="L43" i="30" s="1"/>
  <c r="L44" i="30" s="1"/>
  <c r="M8" i="30"/>
  <c r="M9" i="30" s="1"/>
  <c r="M10" i="30" s="1"/>
  <c r="M11" i="30" s="1"/>
  <c r="M12" i="30" s="1"/>
  <c r="M13" i="30" s="1"/>
  <c r="M14" i="30" s="1"/>
  <c r="M15" i="30" s="1"/>
  <c r="M16" i="30" s="1"/>
  <c r="M17" i="30" s="1"/>
  <c r="M18" i="30" s="1"/>
  <c r="M19" i="30" s="1"/>
  <c r="M20" i="30" s="1"/>
  <c r="M21" i="30" s="1"/>
  <c r="M22" i="30" s="1"/>
  <c r="M23" i="30" s="1"/>
  <c r="M24" i="30" s="1"/>
  <c r="M25" i="30" s="1"/>
  <c r="M26" i="30" s="1"/>
  <c r="M27" i="30" s="1"/>
  <c r="M28" i="30" s="1"/>
  <c r="M29" i="30" s="1"/>
  <c r="M30" i="30" s="1"/>
  <c r="M31" i="30" s="1"/>
  <c r="M32" i="30" s="1"/>
  <c r="M33" i="30" s="1"/>
  <c r="M34" i="30" s="1"/>
  <c r="M35" i="30" s="1"/>
  <c r="M36" i="30" s="1"/>
  <c r="M37" i="30" s="1"/>
  <c r="M38" i="30" s="1"/>
  <c r="M39" i="30" s="1"/>
  <c r="M40" i="30" s="1"/>
  <c r="M41" i="30" s="1"/>
  <c r="M42" i="30" s="1"/>
  <c r="M43" i="30" s="1"/>
  <c r="M44" i="30" s="1"/>
  <c r="N8" i="30"/>
  <c r="N9" i="30" s="1"/>
  <c r="N10" i="30" s="1"/>
  <c r="N11" i="30" s="1"/>
  <c r="N12" i="30" s="1"/>
  <c r="N13" i="30" s="1"/>
  <c r="N14" i="30" s="1"/>
  <c r="N15" i="30" s="1"/>
  <c r="N16" i="30" s="1"/>
  <c r="N17" i="30" s="1"/>
  <c r="N18" i="30" s="1"/>
  <c r="N19" i="30" s="1"/>
  <c r="N20" i="30" s="1"/>
  <c r="N21" i="30" s="1"/>
  <c r="N22" i="30" s="1"/>
  <c r="N23" i="30" s="1"/>
  <c r="N24" i="30" s="1"/>
  <c r="N25" i="30" s="1"/>
  <c r="N26" i="30" s="1"/>
  <c r="N27" i="30" s="1"/>
  <c r="N28" i="30" s="1"/>
  <c r="N29" i="30" s="1"/>
  <c r="N30" i="30" s="1"/>
  <c r="N31" i="30" s="1"/>
  <c r="N32" i="30" s="1"/>
  <c r="N33" i="30" s="1"/>
  <c r="N34" i="30" s="1"/>
  <c r="N35" i="30" s="1"/>
  <c r="N36" i="30" s="1"/>
  <c r="N37" i="30" s="1"/>
  <c r="N38" i="30" s="1"/>
  <c r="N39" i="30" s="1"/>
  <c r="N40" i="30" s="1"/>
  <c r="N41" i="30" s="1"/>
  <c r="N42" i="30" s="1"/>
  <c r="N43" i="30" s="1"/>
  <c r="N44" i="30" s="1"/>
  <c r="O8" i="30"/>
  <c r="O9" i="30" s="1"/>
  <c r="O10" i="30" s="1"/>
  <c r="O11" i="30" s="1"/>
  <c r="O12" i="30" s="1"/>
  <c r="O13" i="30" s="1"/>
  <c r="O14" i="30" s="1"/>
  <c r="O15" i="30" s="1"/>
  <c r="O16" i="30" s="1"/>
  <c r="O17" i="30" s="1"/>
  <c r="O18" i="30" s="1"/>
  <c r="O19" i="30" s="1"/>
  <c r="O20" i="30" s="1"/>
  <c r="P8" i="30"/>
  <c r="P9" i="30" s="1"/>
  <c r="P10" i="30" s="1"/>
  <c r="P11" i="30" s="1"/>
  <c r="P12" i="30" s="1"/>
  <c r="P13" i="30" s="1"/>
  <c r="P14" i="30" s="1"/>
  <c r="P15" i="30" s="1"/>
  <c r="P16" i="30" s="1"/>
  <c r="Q8" i="30"/>
  <c r="Q9" i="30" s="1"/>
  <c r="Q10" i="30" s="1"/>
  <c r="Q11" i="30" s="1"/>
  <c r="Q12" i="30" s="1"/>
  <c r="Q13" i="30" s="1"/>
  <c r="Q14" i="30" s="1"/>
  <c r="V8" i="30"/>
  <c r="W8" i="30"/>
  <c r="W9" i="30" s="1"/>
  <c r="W10" i="30" s="1"/>
  <c r="W11" i="30" s="1"/>
  <c r="W12" i="30" s="1"/>
  <c r="W13" i="30" s="1"/>
  <c r="W14" i="30" s="1"/>
  <c r="W15" i="30" s="1"/>
  <c r="W16" i="30" s="1"/>
  <c r="W17" i="30" s="1"/>
  <c r="W18" i="30" s="1"/>
  <c r="W19" i="30" s="1"/>
  <c r="W20" i="30" s="1"/>
  <c r="W21" i="30" s="1"/>
  <c r="W22" i="30" s="1"/>
  <c r="W23" i="30" s="1"/>
  <c r="W24" i="30" s="1"/>
  <c r="W25" i="30" s="1"/>
  <c r="W26" i="30" s="1"/>
  <c r="W27" i="30" s="1"/>
  <c r="W28" i="30" s="1"/>
  <c r="W29" i="30" s="1"/>
  <c r="W30" i="30" s="1"/>
  <c r="W31" i="30" s="1"/>
  <c r="W32" i="30" s="1"/>
  <c r="W33" i="30" s="1"/>
  <c r="W34" i="30" s="1"/>
  <c r="W35" i="30" s="1"/>
  <c r="W36" i="30" s="1"/>
  <c r="W37" i="30" s="1"/>
  <c r="W38" i="30" s="1"/>
  <c r="W39" i="30" s="1"/>
  <c r="W40" i="30" s="1"/>
  <c r="W41" i="30" s="1"/>
  <c r="W42" i="30" s="1"/>
  <c r="W43" i="30" s="1"/>
  <c r="W44" i="30" s="1"/>
  <c r="X8" i="30"/>
  <c r="X9" i="30" s="1"/>
  <c r="X10" i="30" s="1"/>
  <c r="X11" i="30" s="1"/>
  <c r="X12" i="30" s="1"/>
  <c r="X13" i="30" s="1"/>
  <c r="X14" i="30" s="1"/>
  <c r="X15" i="30" s="1"/>
  <c r="X16" i="30" s="1"/>
  <c r="X17" i="30" s="1"/>
  <c r="X18" i="30" s="1"/>
  <c r="X19" i="30" s="1"/>
  <c r="X20" i="30" s="1"/>
  <c r="X21" i="30" s="1"/>
  <c r="X22" i="30" s="1"/>
  <c r="X23" i="30" s="1"/>
  <c r="X24" i="30" s="1"/>
  <c r="X25" i="30" s="1"/>
  <c r="X26" i="30" s="1"/>
  <c r="X27" i="30" s="1"/>
  <c r="X28" i="30" s="1"/>
  <c r="X29" i="30" s="1"/>
  <c r="X30" i="30" s="1"/>
  <c r="X31" i="30" s="1"/>
  <c r="X32" i="30" s="1"/>
  <c r="X33" i="30" s="1"/>
  <c r="X34" i="30" s="1"/>
  <c r="X35" i="30" s="1"/>
  <c r="X36" i="30" s="1"/>
  <c r="X37" i="30" s="1"/>
  <c r="X38" i="30" s="1"/>
  <c r="X39" i="30" s="1"/>
  <c r="X40" i="30" s="1"/>
  <c r="X41" i="30" s="1"/>
  <c r="X42" i="30" s="1"/>
  <c r="X43" i="30" s="1"/>
  <c r="X44" i="30" s="1"/>
  <c r="Y8" i="30"/>
  <c r="Y9" i="30" s="1"/>
  <c r="Y10" i="30" s="1"/>
  <c r="Y11" i="30" s="1"/>
  <c r="Y12" i="30" s="1"/>
  <c r="Y13" i="30" s="1"/>
  <c r="Y14" i="30" s="1"/>
  <c r="Y15" i="30" s="1"/>
  <c r="Y16" i="30" s="1"/>
  <c r="Y17" i="30" s="1"/>
  <c r="Y18" i="30" s="1"/>
  <c r="Y19" i="30" s="1"/>
  <c r="Y20" i="30" s="1"/>
  <c r="Y21" i="30" s="1"/>
  <c r="Y22" i="30" s="1"/>
  <c r="Y23" i="30" s="1"/>
  <c r="Y24" i="30" s="1"/>
  <c r="Y25" i="30" s="1"/>
  <c r="Y26" i="30" s="1"/>
  <c r="Y27" i="30" s="1"/>
  <c r="Y28" i="30" s="1"/>
  <c r="Y29" i="30" s="1"/>
  <c r="Y30" i="30" s="1"/>
  <c r="Y31" i="30" s="1"/>
  <c r="Y32" i="30" s="1"/>
  <c r="Y33" i="30" s="1"/>
  <c r="Y34" i="30" s="1"/>
  <c r="Y35" i="30" s="1"/>
  <c r="Y36" i="30" s="1"/>
  <c r="Y37" i="30" s="1"/>
  <c r="Y38" i="30" s="1"/>
  <c r="Y39" i="30" s="1"/>
  <c r="Y40" i="30" s="1"/>
  <c r="Y41" i="30" s="1"/>
  <c r="Y42" i="30" s="1"/>
  <c r="Y43" i="30" s="1"/>
  <c r="Y44" i="30" s="1"/>
  <c r="V10" i="30"/>
  <c r="V12" i="30"/>
  <c r="Q16" i="30"/>
  <c r="P18" i="30"/>
  <c r="P20" i="30"/>
  <c r="T8" i="30"/>
  <c r="T9" i="30" s="1"/>
  <c r="T10" i="30" s="1"/>
  <c r="T11" i="30" s="1"/>
  <c r="T12" i="30" s="1"/>
  <c r="T13" i="30" s="1"/>
  <c r="T14" i="30" s="1"/>
  <c r="T15" i="30" s="1"/>
  <c r="T16" i="30" s="1"/>
  <c r="T17" i="30" s="1"/>
  <c r="T18" i="30" s="1"/>
  <c r="T19" i="30" s="1"/>
  <c r="T20" i="30" s="1"/>
  <c r="Q18" i="30"/>
  <c r="Q19" i="30" s="1"/>
  <c r="Q20" i="30" s="1"/>
  <c r="Q21" i="30" s="1"/>
  <c r="Q22" i="30" s="1"/>
  <c r="Q23" i="30" s="1"/>
  <c r="Q24" i="30" s="1"/>
  <c r="Q25" i="30" s="1"/>
  <c r="Q26" i="30" s="1"/>
  <c r="Q27" i="30" s="1"/>
  <c r="Q28" i="30" s="1"/>
  <c r="Q29" i="30" s="1"/>
  <c r="Q30" i="30" s="1"/>
  <c r="Q31" i="30" s="1"/>
  <c r="Q32" i="30" s="1"/>
  <c r="Q33" i="30" s="1"/>
  <c r="P22" i="30"/>
  <c r="P23" i="30" s="1"/>
  <c r="P24" i="30" s="1"/>
  <c r="P25" i="30" s="1"/>
  <c r="P26" i="30" s="1"/>
  <c r="P27" i="30" s="1"/>
  <c r="P28" i="30" s="1"/>
  <c r="P29" i="30" s="1"/>
  <c r="P30" i="30" s="1"/>
  <c r="P31" i="30" s="1"/>
  <c r="P32" i="30" s="1"/>
  <c r="P33" i="30" s="1"/>
  <c r="P34" i="30" s="1"/>
  <c r="P35" i="30" s="1"/>
  <c r="T22" i="30"/>
  <c r="T23" i="30" s="1"/>
  <c r="U8" i="30"/>
  <c r="U9" i="30" s="1"/>
  <c r="U10" i="30" s="1"/>
  <c r="U11" i="30" s="1"/>
  <c r="U12" i="30" s="1"/>
  <c r="U13" i="30" s="1"/>
  <c r="U14" i="30" s="1"/>
  <c r="U15" i="30" s="1"/>
  <c r="U16" i="30" s="1"/>
  <c r="U17" i="30" s="1"/>
  <c r="U18" i="30" s="1"/>
  <c r="U19" i="30" s="1"/>
  <c r="U20" i="30" s="1"/>
  <c r="U21" i="30" s="1"/>
  <c r="U22" i="30" s="1"/>
  <c r="U23" i="30" s="1"/>
  <c r="U24" i="30" s="1"/>
  <c r="U25" i="30" s="1"/>
  <c r="O27" i="30"/>
  <c r="O28" i="30" s="1"/>
  <c r="O29" i="30" s="1"/>
  <c r="O30" i="30" s="1"/>
  <c r="O31" i="30" s="1"/>
  <c r="O32" i="30" s="1"/>
  <c r="O33" i="30" s="1"/>
  <c r="O34" i="30" s="1"/>
  <c r="O35" i="30" s="1"/>
  <c r="O36" i="30" s="1"/>
  <c r="O37" i="30" s="1"/>
  <c r="O38" i="30" s="1"/>
  <c r="O39" i="30" s="1"/>
  <c r="V14" i="30"/>
  <c r="V15" i="30" s="1"/>
  <c r="V16" i="30" s="1"/>
  <c r="V17" i="30" s="1"/>
  <c r="V18" i="30" s="1"/>
  <c r="V19" i="30" s="1"/>
  <c r="V20" i="30" s="1"/>
  <c r="V21" i="30" s="1"/>
  <c r="V22" i="30" s="1"/>
  <c r="V23" i="30" s="1"/>
  <c r="V24" i="30" s="1"/>
  <c r="V25" i="30" s="1"/>
  <c r="V26" i="30" s="1"/>
  <c r="V27" i="30" s="1"/>
  <c r="V29" i="30"/>
  <c r="V31" i="30"/>
  <c r="U27" i="30"/>
  <c r="U28" i="30" s="1"/>
  <c r="U29" i="30" s="1"/>
  <c r="U30" i="30" s="1"/>
  <c r="U31" i="30" s="1"/>
  <c r="U32" i="30" s="1"/>
  <c r="U33" i="30" s="1"/>
  <c r="U34" i="30" s="1"/>
  <c r="U35" i="30" s="1"/>
  <c r="U36" i="30" s="1"/>
  <c r="U37" i="30" s="1"/>
  <c r="U38" i="30" s="1"/>
  <c r="U39" i="30" s="1"/>
  <c r="U40" i="30" s="1"/>
  <c r="U41" i="30" s="1"/>
  <c r="U42" i="30" s="1"/>
  <c r="U43" i="30" s="1"/>
  <c r="U44" i="30" s="1"/>
  <c r="V33" i="30"/>
  <c r="V34" i="30" s="1"/>
  <c r="V35" i="30" s="1"/>
  <c r="V36" i="30" s="1"/>
  <c r="V37" i="30" s="1"/>
  <c r="V38" i="30" s="1"/>
  <c r="V39" i="30" s="1"/>
  <c r="V40" i="30" s="1"/>
  <c r="V41" i="30" s="1"/>
  <c r="V42" i="30" s="1"/>
  <c r="V43" i="30" s="1"/>
  <c r="V44" i="30" s="1"/>
  <c r="Q35" i="30"/>
  <c r="R8" i="30"/>
  <c r="R9" i="30" s="1"/>
  <c r="R10" i="30" s="1"/>
  <c r="R11" i="30" s="1"/>
  <c r="R12" i="30" s="1"/>
  <c r="R13" i="30" s="1"/>
  <c r="R14" i="30" s="1"/>
  <c r="R15" i="30" s="1"/>
  <c r="R16" i="30" s="1"/>
  <c r="R17" i="30" s="1"/>
  <c r="R18" i="30" s="1"/>
  <c r="R19" i="30" s="1"/>
  <c r="R20" i="30" s="1"/>
  <c r="R21" i="30" s="1"/>
  <c r="R22" i="30" s="1"/>
  <c r="R23" i="30" s="1"/>
  <c r="R24" i="30" s="1"/>
  <c r="R25" i="30" s="1"/>
  <c r="R26" i="30" s="1"/>
  <c r="R27" i="30" s="1"/>
  <c r="R28" i="30" s="1"/>
  <c r="R29" i="30" s="1"/>
  <c r="R30" i="30" s="1"/>
  <c r="R31" i="30" s="1"/>
  <c r="R32" i="30" s="1"/>
  <c r="R33" i="30" s="1"/>
  <c r="R34" i="30" s="1"/>
  <c r="R35" i="30" s="1"/>
  <c r="R36" i="30" s="1"/>
  <c r="R37" i="30" s="1"/>
  <c r="R38" i="30" s="1"/>
  <c r="R39" i="30" s="1"/>
  <c r="R40" i="30" s="1"/>
  <c r="R41" i="30" s="1"/>
  <c r="R42" i="30" s="1"/>
  <c r="R43" i="30" s="1"/>
  <c r="R44" i="30" s="1"/>
  <c r="P37" i="30"/>
  <c r="Q37" i="30"/>
  <c r="Q38" i="30" s="1"/>
  <c r="Q39" i="30" s="1"/>
  <c r="Q40" i="30" s="1"/>
  <c r="Q41" i="30" s="1"/>
  <c r="Q42" i="30" s="1"/>
  <c r="Q43" i="30" s="1"/>
  <c r="Q44" i="30" s="1"/>
  <c r="P39" i="30"/>
  <c r="T27" i="30"/>
  <c r="T28" i="30" s="1"/>
  <c r="T29" i="30" s="1"/>
  <c r="T30" i="30" s="1"/>
  <c r="T31" i="30" s="1"/>
  <c r="T32" i="30" s="1"/>
  <c r="T33" i="30" s="1"/>
  <c r="T34" i="30" s="1"/>
  <c r="T35" i="30" s="1"/>
  <c r="T36" i="30" s="1"/>
  <c r="T37" i="30" s="1"/>
  <c r="T38" i="30" s="1"/>
  <c r="T39" i="30" s="1"/>
  <c r="P41" i="30"/>
  <c r="P42" i="30" s="1"/>
  <c r="P43" i="30" s="1"/>
  <c r="P44" i="30" s="1"/>
  <c r="T41" i="30"/>
  <c r="T42" i="30" s="1"/>
</calcChain>
</file>

<file path=xl/sharedStrings.xml><?xml version="1.0" encoding="utf-8"?>
<sst xmlns="http://schemas.openxmlformats.org/spreadsheetml/2006/main" count="8824" uniqueCount="2093">
  <si>
    <t>Quality Assessment</t>
  </si>
  <si>
    <t>High Confidence</t>
  </si>
  <si>
    <t xml:space="preserve">Study is complete, comprehensive and adequately reports methods, biases, and results </t>
  </si>
  <si>
    <t>Medium Confidence</t>
  </si>
  <si>
    <t>Study is comprehensive but moderately reports methods, biases, and results</t>
  </si>
  <si>
    <t>Low Confidence</t>
  </si>
  <si>
    <t>Study is incomplete and does not adequately report methods, biases, and results</t>
  </si>
  <si>
    <t>Date added to table</t>
  </si>
  <si>
    <t>Author</t>
  </si>
  <si>
    <t>Title</t>
  </si>
  <si>
    <t>Publication Date
(mm/yyyy)</t>
  </si>
  <si>
    <t>Journal</t>
  </si>
  <si>
    <t>Peer-reviewed (Yes/No)</t>
  </si>
  <si>
    <t>Sponsor/Funding</t>
  </si>
  <si>
    <t>Country</t>
  </si>
  <si>
    <t>Study Timeframe</t>
  </si>
  <si>
    <t>Study Design</t>
  </si>
  <si>
    <t>Subgroup/ Demographic</t>
  </si>
  <si>
    <t>Immune Status</t>
  </si>
  <si>
    <t>Sample size/ Participant number% (N=)</t>
  </si>
  <si>
    <t xml:space="preserve">Effect Size </t>
  </si>
  <si>
    <t>Vaccine Schedule</t>
  </si>
  <si>
    <t>Vaccine Type</t>
  </si>
  <si>
    <t>Prior Infection
(Yes/No/Both)</t>
  </si>
  <si>
    <t>Infection Variant</t>
  </si>
  <si>
    <t>Exposure</t>
  </si>
  <si>
    <t>Comparator</t>
  </si>
  <si>
    <t>Outcome</t>
  </si>
  <si>
    <t>Age Group
(Years)</t>
  </si>
  <si>
    <t>Time since Most Recent Dose</t>
  </si>
  <si>
    <t>Duration of Interval</t>
  </si>
  <si>
    <t>Variant</t>
  </si>
  <si>
    <t>VE (95% CI)</t>
  </si>
  <si>
    <t>Notes/Comments</t>
  </si>
  <si>
    <t>Lin D., et al.</t>
  </si>
  <si>
    <t>The New England Journal of Medicine</t>
  </si>
  <si>
    <t>Yes</t>
  </si>
  <si>
    <t>National Institutes of Health (grant: R01 AI029168)</t>
  </si>
  <si>
    <t>United States</t>
  </si>
  <si>
    <t>September 2022 to December 2022</t>
  </si>
  <si>
    <t>Test-negative case study control</t>
  </si>
  <si>
    <t>N/A</t>
  </si>
  <si>
    <t>Primary vaccination + booster(s)</t>
  </si>
  <si>
    <t>BNT162b2 or mRNA-1273</t>
  </si>
  <si>
    <t>Both</t>
  </si>
  <si>
    <t>Monovalent booster</t>
  </si>
  <si>
    <t>Previous vaccination (primary vaccination, first dose, or second booster)</t>
  </si>
  <si>
    <t>Hospitalization</t>
  </si>
  <si>
    <t>Overall</t>
  </si>
  <si>
    <t>15-99 days</t>
  </si>
  <si>
    <t>Overall Omicron</t>
  </si>
  <si>
    <t>25.2% (-0.2 to 44.2)</t>
  </si>
  <si>
    <t>Bivalent booster</t>
  </si>
  <si>
    <t>58.7% (43.7 to 69.8)</t>
  </si>
  <si>
    <t>≥18</t>
  </si>
  <si>
    <t>27.3% (2.6 to 45.8)</t>
  </si>
  <si>
    <t>59.5% (44.7 to 70.3)</t>
  </si>
  <si>
    <t>≥65</t>
  </si>
  <si>
    <t>21.0% (−7.7 to 42.1)</t>
  </si>
  <si>
    <t>58.8% (43.0 to 70.2)</t>
  </si>
  <si>
    <t>28.0% (2.9 to 46.7)</t>
  </si>
  <si>
    <t>58.8% (43.8 to 69.9)</t>
  </si>
  <si>
    <t>No</t>
  </si>
  <si>
    <t>26.3% (−0.3 to 45.8)</t>
  </si>
  <si>
    <t>61.0% (45.4 to 72.2)</t>
  </si>
  <si>
    <t>mRNA-1273</t>
  </si>
  <si>
    <t>28.1% (−8.8 to 52.5)</t>
  </si>
  <si>
    <t>58.8% (33.8 to 74.3)</t>
  </si>
  <si>
    <t>BNT162b2</t>
  </si>
  <si>
    <t>22.2% (−16.8 to 48.1)</t>
  </si>
  <si>
    <t>58.7% (38.7 to 72.2)</t>
  </si>
  <si>
    <t>2 doses + first booster</t>
  </si>
  <si>
    <t>Primary vaccination</t>
  </si>
  <si>
    <t>15.8% (−39.5 to 49.1)</t>
  </si>
  <si>
    <t>54.0% (−6.3 to 80.1)</t>
  </si>
  <si>
    <t>2 doses + second booster</t>
  </si>
  <si>
    <t>28.0% (−3.2 to 49.8)</t>
  </si>
  <si>
    <t>First booster</t>
  </si>
  <si>
    <t>61.9% (43.6 to 74.3)</t>
  </si>
  <si>
    <t>2 doses + third booster</t>
  </si>
  <si>
    <t>Second booster</t>
  </si>
  <si>
    <t>55.7% (12.0 to 77.7)</t>
  </si>
  <si>
    <t>Hospitalization and Death</t>
  </si>
  <si>
    <t>24.9% (1.4 to 42.8)</t>
  </si>
  <si>
    <t>61.8% (48.2 to 71.8)</t>
  </si>
  <si>
    <t>27.0% (4.2 to 44.4)</t>
  </si>
  <si>
    <t>62.4% (49.0 to 72.3)</t>
  </si>
  <si>
    <t>20.3% (−6.0 to 40.1)</t>
  </si>
  <si>
    <t>61.5% (47.1 to 71.9)</t>
  </si>
  <si>
    <t>27.2% (4.0 to 44.9)</t>
  </si>
  <si>
    <t>61.9% (48.3 to 71.9)</t>
  </si>
  <si>
    <t>24.5% (−0.3 to 43.2)</t>
  </si>
  <si>
    <t>63.1% (48.8 to 73.4)</t>
  </si>
  <si>
    <t>25.2% (−9.2 to 48.8)</t>
  </si>
  <si>
    <t>63.8% (41.8 to 77.5)</t>
  </si>
  <si>
    <t>24.5% (−10.7 to 48.5)</t>
  </si>
  <si>
    <t>60.4% (42.1 to 73.0)</t>
  </si>
  <si>
    <t>4.2% (−50.1 to 38.8)</t>
  </si>
  <si>
    <t>54.0% (−0.3 to 78.9)</t>
  </si>
  <si>
    <t>32.2% (4.5 to 51.8)</t>
  </si>
  <si>
    <t>64.0% (47.0 to 75.5)</t>
  </si>
  <si>
    <t>63.1% (27.3 to 81.2)</t>
  </si>
  <si>
    <t xml:space="preserve">Britton A., et al. </t>
  </si>
  <si>
    <t>Effectiveness of COVID-19 mRNA Vaccines Against COVID-19–Associated Hospitalizations Among Immunocompromised Adults During SARS-CoV-2 Omicron Predominance — VISION Network, 10 States, December 2021–August 2022</t>
  </si>
  <si>
    <t>Morbidity and Mortality Weekly Report</t>
  </si>
  <si>
    <t>CDC</t>
  </si>
  <si>
    <t>December 2021 to August 2022</t>
  </si>
  <si>
    <t>Immunocompromised adults</t>
  </si>
  <si>
    <t>Immunocompromised</t>
  </si>
  <si>
    <t>2 doses</t>
  </si>
  <si>
    <t>Unvaccinated</t>
  </si>
  <si>
    <t>≥14 days</t>
  </si>
  <si>
    <t>Omicron (B.1.1.529)</t>
  </si>
  <si>
    <t>36% (30 to 41)</t>
  </si>
  <si>
    <t>≥7 days</t>
  </si>
  <si>
    <t>57% (53 to 61)</t>
  </si>
  <si>
    <t>7–89 days</t>
  </si>
  <si>
    <t>69% (63 to 74)</t>
  </si>
  <si>
    <t>≥90 days</t>
  </si>
  <si>
    <t>44% (37 to 49)</t>
  </si>
  <si>
    <t>Omicron BA.1</t>
  </si>
  <si>
    <t>40% (34 to 46)</t>
  </si>
  <si>
    <t>67% (63 to 71)</t>
  </si>
  <si>
    <t>75% (71 to 79)</t>
  </si>
  <si>
    <t>49% (41 to 7)</t>
  </si>
  <si>
    <t>Omicron BA.2/BA.2.12.1</t>
  </si>
  <si>
    <t>7% (–16 to 25)</t>
  </si>
  <si>
    <t>32% (16 to 46)</t>
  </si>
  <si>
    <t>32% (15 to 45)</t>
  </si>
  <si>
    <t>Omicron BA.4/BA.5</t>
  </si>
  <si>
    <t>38% (23 to 50)</t>
  </si>
  <si>
    <t>35% (21 to 47)</t>
  </si>
  <si>
    <t>36% (22 to 47)</t>
  </si>
  <si>
    <t>22% (10 to 33)</t>
  </si>
  <si>
    <t>33% (22 to 42)</t>
  </si>
  <si>
    <t>32% (21 to 42)</t>
  </si>
  <si>
    <t>43% (27 to 56)</t>
  </si>
  <si>
    <t xml:space="preserve">Canetti M., et al. </t>
  </si>
  <si>
    <t>Six-Month Follow-up after a Fourth BNT162b2 Vaccine Dose</t>
  </si>
  <si>
    <t>None</t>
  </si>
  <si>
    <t>Israel</t>
  </si>
  <si>
    <t>December 2021 to July 2022</t>
  </si>
  <si>
    <t>Prospective cohort study</t>
  </si>
  <si>
    <t>Health Care Workers (HCWs)</t>
  </si>
  <si>
    <t>Infection</t>
  </si>
  <si>
    <t> 41% (35 to 47)</t>
  </si>
  <si>
    <t>Reported only the values analyzed in study (other HR were only given in graphical form, making it hard to interpret numerically).</t>
  </si>
  <si>
    <t xml:space="preserve">5 weeks </t>
  </si>
  <si>
    <t>52% (45 to 58)</t>
  </si>
  <si>
    <t>15-26 weeks</t>
  </si>
  <si>
    <t>Mid-term (4-6 months)</t>
  </si>
  <si>
    <t xml:space="preserve">−2% (-27 to 17) </t>
  </si>
  <si>
    <t xml:space="preserve">Chiew C., et al. </t>
  </si>
  <si>
    <t>Effectiveness of primary series and booster vaccination against SARS-CoV-2 infection and hospitalisation among adolescents aged 12–17 years in Singapore: a national cohort study</t>
  </si>
  <si>
    <t>The Lancet Infectious Diseases</t>
  </si>
  <si>
    <t>Singapore</t>
  </si>
  <si>
    <t xml:space="preserve">January 2022 to April 2022 </t>
  </si>
  <si>
    <t>Retrospective cohort study</t>
  </si>
  <si>
    <t>Adolescents</t>
  </si>
  <si>
    <t>Immunocompetent</t>
  </si>
  <si>
    <t>11 to 17</t>
  </si>
  <si>
    <t>56% (53 to 58)</t>
  </si>
  <si>
    <t>Only reported on booster VE
Had to multiply VE results by 100 to get %</t>
  </si>
  <si>
    <t>14-29 days</t>
  </si>
  <si>
    <t>60% (No CI)</t>
  </si>
  <si>
    <t>≥60 days</t>
  </si>
  <si>
    <t>40% (No CI)</t>
  </si>
  <si>
    <t>94% (86 to 97)</t>
  </si>
  <si>
    <t>84-96% (No CI)</t>
  </si>
  <si>
    <t xml:space="preserve">Dickerman B., et al </t>
  </si>
  <si>
    <t>Comparative effectiveness of third doses of mRNA-based COVID-19 vaccines in US veterans</t>
  </si>
  <si>
    <t>Nature Microbiology</t>
  </si>
  <si>
    <t>January to March 2022</t>
  </si>
  <si>
    <t>Target trial emulation</t>
  </si>
  <si>
    <t xml:space="preserve">USA veterans </t>
  </si>
  <si>
    <t xml:space="preserve">BNT162b2 third dose </t>
  </si>
  <si>
    <t xml:space="preserve">mRNA-1273 third dose </t>
  </si>
  <si>
    <t>18 to ≥80 yr</t>
  </si>
  <si>
    <t>9 weeks</t>
  </si>
  <si>
    <t xml:space="preserve">Overall Omicron </t>
  </si>
  <si>
    <t>1.57 RR (1.12 to 2.10)</t>
  </si>
  <si>
    <t xml:space="preserve">Amir O., et al. </t>
  </si>
  <si>
    <t>Initial protection against SARS-CoV-2 omicron lineage infection in children and adolescents by BNT162b2 in Israel: an observational study</t>
  </si>
  <si>
    <t>The Lancet Infectious diseases</t>
  </si>
  <si>
    <t xml:space="preserve">Israel </t>
  </si>
  <si>
    <t>December 2021 to January 2022</t>
  </si>
  <si>
    <t xml:space="preserve">Children and adolescents </t>
  </si>
  <si>
    <t>1,158,289</t>
  </si>
  <si>
    <t xml:space="preserve">2 doses </t>
  </si>
  <si>
    <t xml:space="preserve">BNT162b2 second dose </t>
  </si>
  <si>
    <t>5 to 10</t>
  </si>
  <si>
    <t>14 to 35 days</t>
  </si>
  <si>
    <t>2.4 IRR (2.2–2.6)</t>
  </si>
  <si>
    <t xml:space="preserve">Incidence rate ratio reported - comparing second dose with first dose and unvaccinated + comparind third dose with second dose and unvaccinated </t>
  </si>
  <si>
    <t>first dose (3-7 days)</t>
  </si>
  <si>
    <t>2.3 IRR (2.0-2.5)</t>
  </si>
  <si>
    <t>12 to 15</t>
  </si>
  <si>
    <t>14–60 days</t>
  </si>
  <si>
    <t>5.0 IRR  (4.3–5.9)</t>
  </si>
  <si>
    <t>Second dose (14–60 days)</t>
  </si>
  <si>
    <t>2.2 IRR (1.8–2.8)</t>
  </si>
  <si>
    <t>Second dose (60–120 days)</t>
  </si>
  <si>
    <t>3.8 IRR (3.3–4.5)</t>
  </si>
  <si>
    <t>Second dose (&gt;120 days)</t>
  </si>
  <si>
    <t>4.2 IRR (3·6–4.9)</t>
  </si>
  <si>
    <t xml:space="preserve">Third dose (3–7 days) </t>
  </si>
  <si>
    <t>3.3 IRR (2·8–4.0)</t>
  </si>
  <si>
    <t>Carazo, S., et al.</t>
  </si>
  <si>
    <t>Prior infection- and/or vaccine-induced protection against Omicron BA.1, BA.2 and BA.4/BA.5-related hospitalisations in older adults: a test-negative case-control study in Quebec, Canada</t>
  </si>
  <si>
    <t>medRxiv</t>
  </si>
  <si>
    <t>Ministère de la Santé et des Services sociaux du Québec</t>
  </si>
  <si>
    <t>Canada</t>
  </si>
  <si>
    <t>December 2021 to November 2022</t>
  </si>
  <si>
    <t xml:space="preserve">Elderly adults  </t>
  </si>
  <si>
    <t xml:space="preserve">Hospitalization </t>
  </si>
  <si>
    <t>60 to 69</t>
  </si>
  <si>
    <t>70 to 79</t>
  </si>
  <si>
    <t>3 to 5 months</t>
  </si>
  <si>
    <t>Omicron BA.2</t>
  </si>
  <si>
    <t>93% (92 to 94)</t>
  </si>
  <si>
    <t>6 to 8 months</t>
  </si>
  <si>
    <t>Long term (&gt;6 months)</t>
  </si>
  <si>
    <t>Castelli J. M., et al.</t>
  </si>
  <si>
    <t>Effectiveness of mRNA-1273, BNT162b2, and BBIBP-CorV  vaccines against infection and mortality in children in Argentina, during predominance of delta and omicron covid-19 variants: test negative, case-control study</t>
  </si>
  <si>
    <t>The BMJ</t>
  </si>
  <si>
    <t>Argentina</t>
  </si>
  <si>
    <t>September 2021 to April 2022</t>
  </si>
  <si>
    <t xml:space="preserve"> Adolescents </t>
  </si>
  <si>
    <t>2 homologous doses</t>
  </si>
  <si>
    <t xml:space="preserve">BNT162b2  </t>
  </si>
  <si>
    <t xml:space="preserve">No </t>
  </si>
  <si>
    <t>Primary homologous or heterelogous vaccination</t>
  </si>
  <si>
    <t xml:space="preserve">Unvaccinated </t>
  </si>
  <si>
    <t>Death</t>
  </si>
  <si>
    <t>12 to 17 years</t>
  </si>
  <si>
    <t xml:space="preserve"> 28.1% (25.2 to 30.8)</t>
  </si>
  <si>
    <t>17.9% (14.0 to 21.5)</t>
  </si>
  <si>
    <t>2 heterelogous doses</t>
  </si>
  <si>
    <t>BNT162b2 and mRNA-1273</t>
  </si>
  <si>
    <t xml:space="preserve"> 40.6% (29.4 to 50.0)</t>
  </si>
  <si>
    <t>mRNA-1273 and BNT162b2</t>
  </si>
  <si>
    <t xml:space="preserve"> 31.5% (26.3 to 36.4)</t>
  </si>
  <si>
    <t>Weng C.H., et al.</t>
  </si>
  <si>
    <t>BNT162b2 and mRNA-1273 Vaccine Effectiveness against SARS-CoV-2 and Variants in the Urban Underserved Population</t>
  </si>
  <si>
    <t xml:space="preserve">Rhode Island Medical Journal </t>
  </si>
  <si>
    <t>USA</t>
  </si>
  <si>
    <t>January 2021 to December 2021</t>
  </si>
  <si>
    <t xml:space="preserve">Retrospective cohort study </t>
  </si>
  <si>
    <t>Urban underserved populations</t>
  </si>
  <si>
    <t>38,602</t>
  </si>
  <si>
    <t xml:space="preserve">Primary homologous vaccination </t>
  </si>
  <si>
    <t xml:space="preserve">Overall </t>
  </si>
  <si>
    <t>14 days</t>
  </si>
  <si>
    <t>31.6% (19.6–42.5)</t>
  </si>
  <si>
    <t xml:space="preserve">Results on Delta reported in paper </t>
  </si>
  <si>
    <t>12–17</t>
  </si>
  <si>
    <t>63.6% (38.8–79.6)</t>
  </si>
  <si>
    <t>18–39</t>
  </si>
  <si>
    <t>33.4% (16.3–48.3)</t>
  </si>
  <si>
    <t>40–64</t>
  </si>
  <si>
    <t>4.4 (–22.8–29.5)</t>
  </si>
  <si>
    <t xml:space="preserve">≥ 65 </t>
  </si>
  <si>
    <t>–17.3% (–69.7–35.3)</t>
  </si>
  <si>
    <t>25.6% (10.7–39.0)</t>
  </si>
  <si>
    <t>--</t>
  </si>
  <si>
    <t>17.4% (–5.3–37.5)</t>
  </si>
  <si>
    <t>24.4% (1.0–44.6)</t>
  </si>
  <si>
    <t>49.2% (–1.8–78.8)</t>
  </si>
  <si>
    <t>First homologous booster</t>
  </si>
  <si>
    <t>79.9% (44.3–93.5)</t>
  </si>
  <si>
    <t>71.2% (24.0–90.8)</t>
  </si>
  <si>
    <t>Chatzilena A., et al.</t>
  </si>
  <si>
    <t>Effectiveness of BNT162b2 COVID-19 vaccination in prevention of hospitalisations and severe disease in adults with SARS-CoV-2 Delta (B.1.617.2) and Omicron (B.1.1.529)
variant between June 2021 and July 2022: a prospective test negative case–control study</t>
  </si>
  <si>
    <t xml:space="preserve">The Lancet </t>
  </si>
  <si>
    <t>The University of Bristol and Pfizer</t>
  </si>
  <si>
    <t>The United Kingdom</t>
  </si>
  <si>
    <t>June 2021 to July 2022</t>
  </si>
  <si>
    <t xml:space="preserve">Adult patients </t>
  </si>
  <si>
    <t xml:space="preserve">2 homologous doses + 1 booster </t>
  </si>
  <si>
    <t xml:space="preserve">First booster </t>
  </si>
  <si>
    <t>≤ 3 months</t>
  </si>
  <si>
    <t xml:space="preserve">Short term (0-3 months) </t>
  </si>
  <si>
    <t>31.0 % (−15.3 to 59.1)</t>
  </si>
  <si>
    <t>&lt;50 years</t>
  </si>
  <si>
    <t>13.3 % (−158.2 to 71)</t>
  </si>
  <si>
    <t>≥50 years</t>
  </si>
  <si>
    <t>41.1 % (−7.4 to 68.2)</t>
  </si>
  <si>
    <t>≥75 years</t>
  </si>
  <si>
    <t>50.8 % (−12.2 to 79.2)</t>
  </si>
  <si>
    <t>&gt;3-months</t>
  </si>
  <si>
    <t>33.9 % (8.4 to 52.4)</t>
  </si>
  <si>
    <t>57.0 % (−4.9 to 83.6)</t>
  </si>
  <si>
    <t>31.7 % (2.4 to 52.3)</t>
  </si>
  <si>
    <t>46.9 % (16.3 to 66.4)</t>
  </si>
  <si>
    <t>Florea A., et al.</t>
  </si>
  <si>
    <t>Effectiveness of Messenger RNA-1273 Vaccine Booster Against Coronavirus Disease 2019 in
Immunocompetent Adults</t>
  </si>
  <si>
    <t>Moderna, Inc</t>
  </si>
  <si>
    <t>The Uniited States</t>
  </si>
  <si>
    <t>October 2021 to January 2022</t>
  </si>
  <si>
    <t xml:space="preserve">Prospective cohort study </t>
  </si>
  <si>
    <t>Immunocompetent adults who received a booster dose of mRNA-1273</t>
  </si>
  <si>
    <t xml:space="preserve">Primary vaccination + booster </t>
  </si>
  <si>
    <t xml:space="preserve">Primary vaccination </t>
  </si>
  <si>
    <t>18 to 44 years</t>
  </si>
  <si>
    <t>≥150 days</t>
  </si>
  <si>
    <t>RVE 58.9% (57.4 to 60.3)</t>
  </si>
  <si>
    <t>45 to 64 years</t>
  </si>
  <si>
    <t>RVE 64.1% (62.8 to 65.3)</t>
  </si>
  <si>
    <t>65 to 74 years</t>
  </si>
  <si>
    <t>RVE 55.6% (52.9 to 58.1)</t>
  </si>
  <si>
    <t>RVE 66.7% (63.9 to 69.3)</t>
  </si>
  <si>
    <t xml:space="preserve">Aoshima, M et al. </t>
  </si>
  <si>
    <t>Real-world vaccine effectiveness of mRNA vaccines for SARS-CoV-2; a test-negative case-control study in a medium-sized clinic</t>
  </si>
  <si>
    <t xml:space="preserve">Human Vaccines &amp; Immunotherapeutics </t>
  </si>
  <si>
    <t>Japan</t>
  </si>
  <si>
    <t>Febrary 2022.</t>
  </si>
  <si>
    <t>Adult participants with COVID-19-like symptoms</t>
  </si>
  <si>
    <t xml:space="preserve">Infection </t>
  </si>
  <si>
    <t xml:space="preserve">16% (-81.0 to 61.1) </t>
  </si>
  <si>
    <t>More in depth data on Delta reported in paper</t>
  </si>
  <si>
    <t>Tartof S.Y., et al.</t>
  </si>
  <si>
    <t>BNT162b2 vaccine effectiveness against SARS-CoV-2 omicron BA.4 and BA.5</t>
  </si>
  <si>
    <t xml:space="preserve">Lancet Infectious Disease </t>
  </si>
  <si>
    <t>Co-author received research support from Pfizer during the conduct of this study that was paid directly to Kaiser Permanente Southern California.</t>
  </si>
  <si>
    <t>May 2022 to August 2022</t>
  </si>
  <si>
    <t>Adult members of the health insurance provider Kaiser Permanente</t>
  </si>
  <si>
    <t>24,356</t>
  </si>
  <si>
    <t>2 dose</t>
  </si>
  <si>
    <t>Primary homologous vaccination</t>
  </si>
  <si>
    <t>18 to ≥65</t>
  </si>
  <si>
    <t>&lt;6 months</t>
  </si>
  <si>
    <t xml:space="preserve">≥6 months </t>
  </si>
  <si>
    <t>−4% (−118 to 50)</t>
  </si>
  <si>
    <t>−4% (−116 to 50)</t>
  </si>
  <si>
    <t>2 doses + 1 booster</t>
  </si>
  <si>
    <t>&lt;3 months</t>
  </si>
  <si>
    <t xml:space="preserve"> 3–5 months</t>
  </si>
  <si>
    <t>72% (13 to 91)</t>
  </si>
  <si>
    <t>≥6 months</t>
  </si>
  <si>
    <t>2 doses + 2 boosters</t>
  </si>
  <si>
    <t>Second homologous booster</t>
  </si>
  <si>
    <t>≥3 months</t>
  </si>
  <si>
    <t>Chemaitelly, H., et al.</t>
  </si>
  <si>
    <t>Covid-19 Vaccine Protection among Children and Adolescents in Qatar</t>
  </si>
  <si>
    <t>Biomedical Research Program and the Biostatistics, Epidemiology, and Biomathematics Research Core at Weill Cornell Medicine–Qatar and by the Ministry of Public Health in Qatar, Hamad Medical Corporation, and Sidra Medi-cine, The Qatar Genome Program and Qatar University Biomedi-cal Research Center</t>
  </si>
  <si>
    <t>Qatar</t>
  </si>
  <si>
    <t>February 2021 to July 2022</t>
  </si>
  <si>
    <t>Children and adolescents</t>
  </si>
  <si>
    <t xml:space="preserve">2 homologous doses </t>
  </si>
  <si>
    <t>5 to 11 years</t>
  </si>
  <si>
    <t>≥ 14days</t>
  </si>
  <si>
    <t>HR 25.7% (10.0 to 38.6)</t>
  </si>
  <si>
    <t xml:space="preserve">12 to 17 years </t>
  </si>
  <si>
    <t>Hazard Ratio</t>
  </si>
  <si>
    <t xml:space="preserve">BNT162b2 </t>
  </si>
  <si>
    <t>Leung D., et al.</t>
  </si>
  <si>
    <t>Effectiveness of BNT162b2 and CoronaVac inchildren and adolescents against SARS-CoV-2infection during Omicron BA.2 wave in Hong Kong</t>
  </si>
  <si>
    <t>Providence Foundation</t>
  </si>
  <si>
    <t xml:space="preserve">Hong Kong </t>
  </si>
  <si>
    <t>January 2022 to April 2022</t>
  </si>
  <si>
    <t xml:space="preserve">Retrospective ecological study </t>
  </si>
  <si>
    <t>953400 (3-11 years, 72448 with Pfizer / 12-18 years, 401561 with Pfizer / 3-11 years unvaccinated, 229731 / 12-18 years unvaccinated, 20559)</t>
  </si>
  <si>
    <t xml:space="preserve">2 homologous vaccination </t>
  </si>
  <si>
    <t>3 to 11 years</t>
  </si>
  <si>
    <t>24 days</t>
  </si>
  <si>
    <t>33.0% (3.0 to 53.3)</t>
  </si>
  <si>
    <t>12 to 18 years</t>
  </si>
  <si>
    <t xml:space="preserve">122 days </t>
  </si>
  <si>
    <t>26.1% (−0.3 to 45.6)</t>
  </si>
  <si>
    <t xml:space="preserve">189 dayys </t>
  </si>
  <si>
    <t>21.5% (−7.7 to 42.7)</t>
  </si>
  <si>
    <t>Mimura W., et al.</t>
  </si>
  <si>
    <t>Effectiveness of mRNA vaccines against SARS-CoV-2 infectionsduring the periods of Delta and Omicron variant predominance inJapan: The VENUS Study</t>
  </si>
  <si>
    <t xml:space="preserve"> AMED </t>
  </si>
  <si>
    <t xml:space="preserve">Japan </t>
  </si>
  <si>
    <t>January 2022 to March 2022</t>
  </si>
  <si>
    <t xml:space="preserve">Population-based cohort study </t>
  </si>
  <si>
    <t xml:space="preserve">General population in the Chugoku region </t>
  </si>
  <si>
    <t>16 to 64 years</t>
  </si>
  <si>
    <t>−45.6% (−111.4 to −0.3)</t>
  </si>
  <si>
    <t>15.8% (7.9 to 23.1)</t>
  </si>
  <si>
    <t xml:space="preserve">2 doses + booster </t>
  </si>
  <si>
    <t>56.5% (46.0 to 65.0)</t>
  </si>
  <si>
    <t xml:space="preserve">Symptomatic Infection </t>
  </si>
  <si>
    <t>−24.4% (−112.3 to 27.1)</t>
  </si>
  <si>
    <t>21.2% (11.0 to 30.3)</t>
  </si>
  <si>
    <t>71.8% (60.1 to 80.1)</t>
  </si>
  <si>
    <t>Surveillance Type (Active/ Passive)</t>
  </si>
  <si>
    <t>Prior Infection
(Yes/No)</t>
  </si>
  <si>
    <t>Effect Size</t>
  </si>
  <si>
    <t>Safety Event</t>
  </si>
  <si>
    <t>Gender 
(Male/Female)</t>
  </si>
  <si>
    <t>Results
(OR, HR, RR, IRR)</t>
  </si>
  <si>
    <t xml:space="preserve">Abara W. E., et al. </t>
  </si>
  <si>
    <t>Reports of Guillain-Barré Syndrome After COVID-19 Vaccination in the United States</t>
  </si>
  <si>
    <t>JAMA Network Open</t>
  </si>
  <si>
    <t>December 2022 to January 2022</t>
  </si>
  <si>
    <t>General population (≥18 years)</t>
  </si>
  <si>
    <t>Passive</t>
  </si>
  <si>
    <r>
      <rPr>
        <b/>
        <sz val="11"/>
        <color theme="1"/>
        <rFont val="Calibri"/>
        <family val="2"/>
        <scheme val="minor"/>
      </rPr>
      <t>Reporting Incidende Rate (IR)</t>
    </r>
    <r>
      <rPr>
        <sz val="11"/>
        <color theme="1"/>
        <rFont val="Calibri"/>
        <family val="2"/>
        <scheme val="minor"/>
      </rPr>
      <t xml:space="preserve">
Cases/100 000 person year
</t>
    </r>
  </si>
  <si>
    <t>Guillain-Barre Syndrome (GBS)</t>
  </si>
  <si>
    <t xml:space="preserve">≥18 </t>
  </si>
  <si>
    <t>1 dose</t>
  </si>
  <si>
    <t>Ad26.COV2.S</t>
  </si>
  <si>
    <t>21 days</t>
  </si>
  <si>
    <t>5.72 IR</t>
  </si>
  <si>
    <t>Only reported reporting incidence rates and Ad26.COV2.S results for the OE ratio. For more results, please consult the study</t>
  </si>
  <si>
    <t>0.50 IR</t>
  </si>
  <si>
    <t>0.62 IR</t>
  </si>
  <si>
    <t>18-49</t>
  </si>
  <si>
    <t>2.32 IR</t>
  </si>
  <si>
    <t>0.43 IR</t>
  </si>
  <si>
    <t>0.29 IR</t>
  </si>
  <si>
    <t>50-64</t>
  </si>
  <si>
    <t>11.42 IR</t>
  </si>
  <si>
    <t>0.40 IR</t>
  </si>
  <si>
    <t>0.73 IR</t>
  </si>
  <si>
    <t xml:space="preserve"> ≥65</t>
  </si>
  <si>
    <t>6.38 IR</t>
  </si>
  <si>
    <t>0.74 IR</t>
  </si>
  <si>
    <t>0.93 IR</t>
  </si>
  <si>
    <t xml:space="preserve">42 days </t>
  </si>
  <si>
    <t>3.54 IR</t>
  </si>
  <si>
    <t>0.38 IR</t>
  </si>
  <si>
    <t>1.34 IR</t>
  </si>
  <si>
    <t>0.24 IR</t>
  </si>
  <si>
    <t>0.18 IR</t>
  </si>
  <si>
    <t>7.14 IR</t>
  </si>
  <si>
    <t>0.46 IR</t>
  </si>
  <si>
    <t>4.15 IR</t>
  </si>
  <si>
    <t>0.45 IR</t>
  </si>
  <si>
    <t>0.57 IR</t>
  </si>
  <si>
    <r>
      <rPr>
        <b/>
        <sz val="11"/>
        <color theme="1"/>
        <rFont val="Calibri"/>
        <family val="2"/>
        <scheme val="minor"/>
      </rPr>
      <t>Observed-to-expected Ratio (OE)</t>
    </r>
    <r>
      <rPr>
        <sz val="11"/>
        <color theme="1"/>
        <rFont val="Calibri"/>
        <family val="2"/>
        <scheme val="minor"/>
      </rPr>
      <t xml:space="preserve">
OE = (observed cases/expected cases)
</t>
    </r>
    <r>
      <rPr>
        <b/>
        <sz val="11"/>
        <color theme="1"/>
        <rFont val="Calibri"/>
        <family val="2"/>
        <scheme val="minor"/>
      </rPr>
      <t xml:space="preserve">
</t>
    </r>
    <r>
      <rPr>
        <sz val="11"/>
        <color theme="1"/>
        <rFont val="Calibri"/>
        <family val="2"/>
        <scheme val="minor"/>
      </rPr>
      <t>Stratified by sex, age group, and COVID-19 vaccine including 95% confidence interval using Poisson distribution</t>
    </r>
    <r>
      <rPr>
        <b/>
        <sz val="11"/>
        <color theme="1"/>
        <rFont val="Calibri"/>
        <family val="2"/>
        <scheme val="minor"/>
      </rPr>
      <t xml:space="preserve">
</t>
    </r>
  </si>
  <si>
    <t>3.79 (95% CI: [2.88-4.88])</t>
  </si>
  <si>
    <t>18-64</t>
  </si>
  <si>
    <t>4.59 (95% CI: [3.40-6.07])</t>
  </si>
  <si>
    <t>2.21 (95% CI: [1.18-33.78])</t>
  </si>
  <si>
    <t>7.14 (95% CI: [5.00-9.89])</t>
  </si>
  <si>
    <t>2.66 (95% CI: [1.27-4.89])</t>
  </si>
  <si>
    <t>Male</t>
  </si>
  <si>
    <t>3.15 (95 CI: [2.23-4.37])</t>
  </si>
  <si>
    <t>3.98 (95% CI: [2.72-5.63])</t>
  </si>
  <si>
    <t>1.55 (95% CI: [0.62-3.18])</t>
  </si>
  <si>
    <t>6.75 (95% CI [4.38-10.0])</t>
  </si>
  <si>
    <t>2.10 (95% CI [0.68-4.90])</t>
  </si>
  <si>
    <t>Female</t>
  </si>
  <si>
    <t>4.23 (95% CI [2.65-6.39])</t>
  </si>
  <si>
    <t>4.96 (95% CI: [2.89-7.96])</t>
  </si>
  <si>
    <t>3.31 (95% CI: [1.21-7.22])</t>
  </si>
  <si>
    <t>6.34 (95% CI: [3.15-11.31])</t>
  </si>
  <si>
    <t>3.45 (95% CI: [1.11-8.05])</t>
  </si>
  <si>
    <t>2.34 (95% CI: [1.83-2.94])</t>
  </si>
  <si>
    <t>2.81 (95% CI: [2.15-3.62])</t>
  </si>
  <si>
    <t>1.28 (95% CI: 0.71-2.11])</t>
  </si>
  <si>
    <t>4.46 (95% CI: [3.25-5.96])</t>
  </si>
  <si>
    <t>1.73 (95% CI: [0.92-2.95])</t>
  </si>
  <si>
    <t>1.84 (95% CI: [1.33-2.48])</t>
  </si>
  <si>
    <t>2.31 (95% CI: [1.62-3.18])</t>
  </si>
  <si>
    <t>0.88 (95% CI: [0.38-1.74])</t>
  </si>
  <si>
    <t>3.93 (95% CI: [2.63-5.65])</t>
  </si>
  <si>
    <t>1.26 (95% CI: [0.46-2.75])</t>
  </si>
  <si>
    <t>2.89 (95% CI: [1.94-4.11])</t>
  </si>
  <si>
    <t>3.36 (95% CI: [2.13-5.05])</t>
  </si>
  <si>
    <t>1.93 (95% CI: [0.77-3.97])</t>
  </si>
  <si>
    <t>4.61 (95% CI: [2.63-7.47])</t>
  </si>
  <si>
    <t>2.41 (95% CI: [0.97-4.97])</t>
  </si>
  <si>
    <t>Bots S. H., et al.</t>
  </si>
  <si>
    <t>Myocarditis and pericarditis associated with SARS-CoV-2 vaccines: A population-based descriptive cohort and a nested self-controlled risk interval study using electronic health care data from four European countries</t>
  </si>
  <si>
    <t>Frontiers in Pharmacology</t>
  </si>
  <si>
    <t>European Medicines Agency (EMA)</t>
  </si>
  <si>
    <t>Netherlands, Spain, Italy, United Kingdom</t>
  </si>
  <si>
    <t>January 2020 to December 2021</t>
  </si>
  <si>
    <t>Retrospective cohort study and nested self-controlled risk interval</t>
  </si>
  <si>
    <t>General population</t>
  </si>
  <si>
    <r>
      <rPr>
        <b/>
        <sz val="11"/>
        <color theme="1"/>
        <rFont val="Calibri"/>
        <family val="2"/>
        <scheme val="minor"/>
      </rPr>
      <t xml:space="preserve">Incidence Rate Ratio (IRR)
</t>
    </r>
    <r>
      <rPr>
        <sz val="11"/>
        <color theme="1"/>
        <rFont val="Calibri"/>
        <family val="2"/>
        <scheme val="minor"/>
      </rPr>
      <t>IR=number of cases/person-years
Reported as 100,000 person-years</t>
    </r>
  </si>
  <si>
    <t>Myocarditis</t>
  </si>
  <si>
    <t>1.72 IRR (95% CI: [0.96-3.09])</t>
  </si>
  <si>
    <t>Only reported Pooled IRR from all databases. For results from individual databases, please refer to study</t>
  </si>
  <si>
    <t>4.00 IRR (95% CI: [0.54-29.5])</t>
  </si>
  <si>
    <t>1.59 IRR (95% CI: [0.12-21.6])</t>
  </si>
  <si>
    <t>3.18 IRR (95% CI: [1.65-6.12])</t>
  </si>
  <si>
    <t>5.28 IRR (95% CI: [1.68-16.6])</t>
  </si>
  <si>
    <t>12 to 29</t>
  </si>
  <si>
    <t>3.30 IRR (95% CI: [1.16-9.37])</t>
  </si>
  <si>
    <t>3.49 IRR (95% CI: [0.59-20.5])</t>
  </si>
  <si>
    <t>7.78 IRR (95% CI: [2.58-23.5])</t>
  </si>
  <si>
    <t>6.05 IRR (95% CI: [1.09-33.5])</t>
  </si>
  <si>
    <t>≥30</t>
  </si>
  <si>
    <t>0.90 IRR (95% CI: [0.43-1.89])</t>
  </si>
  <si>
    <t>0.68 IRR (95% CI: [0.05-9.01])</t>
  </si>
  <si>
    <t>0.88 IRR (95% CI: [0.07-11.7])</t>
  </si>
  <si>
    <t>1.34 IRR (95% CI: [0.70-2.59])</t>
  </si>
  <si>
    <t>0.26 IRR (95% CI: [0.04-1.76])</t>
  </si>
  <si>
    <t>1.03 IRR (95% CI: [0.43-2.48])</t>
  </si>
  <si>
    <t>1.54 IRR (95% CI: [0.67-3.58])</t>
  </si>
  <si>
    <t>1.90 IRR (95% CI: [0.98-3.67])</t>
  </si>
  <si>
    <t>2.86 IRR (95% CI: [0.63-13.1])</t>
  </si>
  <si>
    <t>1.24 IRR (95% CI: [0.10-15.7])</t>
  </si>
  <si>
    <t>2.78 IRR (95% CI: [1.53-5.07])</t>
  </si>
  <si>
    <t>5.80 IRR (95% CI: [1.62-20.7])</t>
  </si>
  <si>
    <t>Pericarditis</t>
  </si>
  <si>
    <t>0.95 IRR (95% CI: [0.74-1.22])</t>
  </si>
  <si>
    <t>0.99 IRR (95% CI: [0.48-2.04])</t>
  </si>
  <si>
    <t>0.74 IRR (95% CI [0.16-3.42])</t>
  </si>
  <si>
    <t>0.90 IRR (95% CI: [0.67-1.21])</t>
  </si>
  <si>
    <t>1.11 IRR (95% CI: [0.32-3.83])</t>
  </si>
  <si>
    <t xml:space="preserve">12 to 29 </t>
  </si>
  <si>
    <t>1.73 IRR (95% CI: [0.98-3.05])</t>
  </si>
  <si>
    <t>1.84 IRR (95% CI: [0.74-4.58])</t>
  </si>
  <si>
    <t>1.74 IRR (95% CI: [0.98-3.08])</t>
  </si>
  <si>
    <t>0.48 IRR (95% CI [0.05-4.18])</t>
  </si>
  <si>
    <t>0.75 IRR (95% CI: [0.57-0.98])</t>
  </si>
  <si>
    <t>0.72 IRR (95% CI: [0.22-2.38])</t>
  </si>
  <si>
    <t>0.63 IRR (95% CI: [0.16-2.53])</t>
  </si>
  <si>
    <t>0.67 IRR (95% CI: [0.49-0.91])</t>
  </si>
  <si>
    <t>0.81 IRR (95%CI: [0.42-1.54])</t>
  </si>
  <si>
    <t xml:space="preserve">0.82 IRR (95% CI: [0.59-1.15]) </t>
  </si>
  <si>
    <t>0.33 IRR (95% CI: [0.11-0.96])</t>
  </si>
  <si>
    <t>0.69 IRR (95% CI: [0.47-1.00])</t>
  </si>
  <si>
    <t>0.83 IRR (95% CI: [0.36-1.94])</t>
  </si>
  <si>
    <t>1.02 IRR (95% CI: [0.70-1.50])</t>
  </si>
  <si>
    <t>1.75 IRR (95% CI: [0.96-3.19])</t>
  </si>
  <si>
    <t>1.70 IRR (95% CI: [0.33-8.63])</t>
  </si>
  <si>
    <t>1.06 IRR (95% CI: [0.79-1.43])</t>
  </si>
  <si>
    <t>1.51 IRR (95% CI: [0.48-4.75])</t>
  </si>
  <si>
    <t>Calvert C., et al.</t>
  </si>
  <si>
    <t>A population-based matched cohort study of major congenital anomalies following COVID-19 vaccination and SARS-CoV-2 infection</t>
  </si>
  <si>
    <t>Nature Communications</t>
  </si>
  <si>
    <t>Medical Research Council, UK Research and Innovation Industrial Strategy Challenge Fund, NRS Senior Clinical Fellowship</t>
  </si>
  <si>
    <t>United Kingdom</t>
  </si>
  <si>
    <t>May 2020 to April 2022</t>
  </si>
  <si>
    <t>Pregnant women and babies</t>
  </si>
  <si>
    <t>26,604 pregnancies and 26,924 babies</t>
  </si>
  <si>
    <r>
      <rPr>
        <b/>
        <sz val="11"/>
        <color theme="1"/>
        <rFont val="Calibri"/>
        <family val="2"/>
        <scheme val="minor"/>
      </rPr>
      <t xml:space="preserve">Odds Ratio 
</t>
    </r>
    <r>
      <rPr>
        <sz val="11"/>
        <color theme="1"/>
        <rFont val="Calibri"/>
        <family val="2"/>
        <scheme val="minor"/>
      </rPr>
      <t xml:space="preserve">Conditional Logistic Regression adjusting for sociodemographic and clinical covariates where reference group is unvaccinated
</t>
    </r>
  </si>
  <si>
    <t>Any major congenital anomaly</t>
  </si>
  <si>
    <t>0.92 aOR (95% CI: [0.73-1.14])</t>
  </si>
  <si>
    <t>Only reported subgroup analysis by vaccine group. For further information on primary analysis (inclusing Astrazeneca vaccine) refer to study.</t>
  </si>
  <si>
    <t>Any major non-genetic congenital anomaly</t>
  </si>
  <si>
    <t>0.85 aOR (95% CI: [0.66-1.10])</t>
  </si>
  <si>
    <t>Citu I. M., et al.</t>
  </si>
  <si>
    <t>The Risk of Spontaneous Abortion Does Not Increase Following First Trimester mRNA COVID-19 Vaccination</t>
  </si>
  <si>
    <t>Journal of Clinical Medicine</t>
  </si>
  <si>
    <t>Romania</t>
  </si>
  <si>
    <t>January 2020 to January 2022</t>
  </si>
  <si>
    <t>Pregnant women</t>
  </si>
  <si>
    <r>
      <rPr>
        <b/>
        <sz val="11"/>
        <color theme="1"/>
        <rFont val="Calibri"/>
        <family val="2"/>
        <scheme val="minor"/>
      </rPr>
      <t>Odds Ratio</t>
    </r>
    <r>
      <rPr>
        <sz val="11"/>
        <color theme="1"/>
        <rFont val="Calibri"/>
        <family val="2"/>
        <scheme val="minor"/>
      </rPr>
      <t xml:space="preserve">
Adjusting for confounding variables where reference group is unvaccinated pregnant women</t>
    </r>
    <r>
      <rPr>
        <b/>
        <sz val="11"/>
        <color theme="1"/>
        <rFont val="Calibri"/>
        <family val="2"/>
        <scheme val="minor"/>
      </rPr>
      <t xml:space="preserve">
</t>
    </r>
  </si>
  <si>
    <t>Spontaneous abortion in first trimester</t>
  </si>
  <si>
    <t>1 dose, 2 doses, or 3 doses</t>
  </si>
  <si>
    <t>1.04 aOR (95%CI: [0.91-1.12])</t>
  </si>
  <si>
    <t>Where mRNA-1273 is the reference category when stratified by vaccine type and where 1 dose is the reference category when stratified by vaccine doses</t>
  </si>
  <si>
    <t>1.02 aOR (95% CI: [0.89-1.08])</t>
  </si>
  <si>
    <t>0.91 aOR (95% CI: [0.69-1.08])</t>
  </si>
  <si>
    <t>0.94 aOR (95% CI: [0.66-1.05])</t>
  </si>
  <si>
    <t>3 doses</t>
  </si>
  <si>
    <t>0.77 aOR (95% CI: [0.60-1.01])</t>
  </si>
  <si>
    <t>Corrao G., et al.</t>
  </si>
  <si>
    <t>Increased risk of myocarditis and pericarditis and reduced likelihood of severe clinical outcomes associated with COVID-19 vaccination: a cohort study in Lombardy, Italy</t>
  </si>
  <si>
    <t>BMC Infectious Diseases</t>
  </si>
  <si>
    <t>Italy</t>
  </si>
  <si>
    <t>December 2020 to November 2021</t>
  </si>
  <si>
    <t>General population (≥12 years)</t>
  </si>
  <si>
    <r>
      <rPr>
        <b/>
        <sz val="11"/>
        <color theme="1"/>
        <rFont val="Calibri"/>
        <family val="2"/>
        <scheme val="minor"/>
      </rPr>
      <t xml:space="preserve">Hazard Ratio
</t>
    </r>
    <r>
      <rPr>
        <sz val="11"/>
        <color theme="1"/>
        <rFont val="Calibri"/>
        <family val="2"/>
        <scheme val="minor"/>
      </rPr>
      <t xml:space="preserve">
Cox proportional hazard models estimating hazard ratio of defined outcomes associated with exposure to the first, second, and third dose of each vaccine compared to no exposure. Adjusting for sex, age, and cardiovascular comorbidities where reference groups is unvaccinated</t>
    </r>
  </si>
  <si>
    <r>
      <t>≥</t>
    </r>
    <r>
      <rPr>
        <sz val="11"/>
        <color theme="1"/>
        <rFont val="Calibri"/>
        <family val="2"/>
      </rPr>
      <t>28 days</t>
    </r>
  </si>
  <si>
    <t>4.58 aHR (95% CI: [3.32-6.33])</t>
  </si>
  <si>
    <t>Reference group is unvaccinated</t>
  </si>
  <si>
    <t>3.54 aHR (95% CI: [2.06-6.08])</t>
  </si>
  <si>
    <t>5.49 aHR (95% CI: [3.72-8.10])</t>
  </si>
  <si>
    <t>1.56 aHR (95% CI: [1.21-2.00])</t>
  </si>
  <si>
    <t>1.54 aHR (95% CI: [1.08-2.20])</t>
  </si>
  <si>
    <t>1.57 aHR (95% CI: [1.13-2.19])</t>
  </si>
  <si>
    <t>1.10 aHR (95% CI: [0.34-3.54])</t>
  </si>
  <si>
    <t>1.93 aHR (95% CI: [1.46-2.54])</t>
  </si>
  <si>
    <t>1.59 aHR (95% CI: [1.01-2.51])</t>
  </si>
  <si>
    <t>2.18 aHR (95% CI: [1.54-3.08])</t>
  </si>
  <si>
    <t>2.02 aHR (95% CI: [0.28-14.55])</t>
  </si>
  <si>
    <t>1.02 aHR (95% CI: [0.86-1.20])</t>
  </si>
  <si>
    <t>0.87 aHR (95% CI: [0.66-1.14])</t>
  </si>
  <si>
    <t>1.10 aHR (95% CI: [0.88-1.36])</t>
  </si>
  <si>
    <t>1.11 aHR (95% CI: [0.63-1.97])</t>
  </si>
  <si>
    <t>1.10 aHR (95% CI: [0.41-2.95])</t>
  </si>
  <si>
    <t>Hatziantoniou S., et al.</t>
  </si>
  <si>
    <t>Comparative assessment of myocarditis and pericarditis reporting rates related to mRNA COVID-19 vaccines in Europe and the United States</t>
  </si>
  <si>
    <t>Expert Review of Vaccines</t>
  </si>
  <si>
    <t>Austria, Belgium, Bulgaria, Croatia, Cyprus, Czechia, Denmark, Estonia, Finland, France, Germany, Greece, Hungary, Ireland, Italy, Latvia, Lithuania, Luxembourg, Malta, Netherlands, Poland, Portugal, Romania, Slovakia, Slovenia, Spain, and Sweden, Iceland, Liechtenstein, Norway, and United States</t>
  </si>
  <si>
    <t>December 2020 to October 2021</t>
  </si>
  <si>
    <t>486,622,959 doses</t>
  </si>
  <si>
    <r>
      <rPr>
        <b/>
        <sz val="11"/>
        <color theme="1"/>
        <rFont val="Calibri"/>
        <family val="2"/>
        <scheme val="minor"/>
      </rPr>
      <t>Reporting Rates</t>
    </r>
    <r>
      <rPr>
        <sz val="11"/>
        <color theme="1"/>
        <rFont val="Calibri"/>
        <family val="2"/>
        <scheme val="minor"/>
      </rPr>
      <t xml:space="preserve">
The Pearson chi-square asymptotic significance (p) was utilized to identify statistically significant differences between reporting rates, with p values lower than 0.05 indicating significant differences.</t>
    </r>
  </si>
  <si>
    <t>1 or 2 doses</t>
  </si>
  <si>
    <t>24.42 cases per million doses reported in EudraVigilance (95% CI: [23.71-25.66])</t>
  </si>
  <si>
    <t>*Pooled results for both EudraVigilance and VAERS
Comparison between different surveillance systems (EudraVigilance and VAERS) is available in the study. Please refere to study for more details and results.</t>
  </si>
  <si>
    <t>3.83 cases per million doses reported in VAERS (95% CI: [3.52-4.14])</t>
  </si>
  <si>
    <t>7.97 cases per million doses reported in EudraVigilance (95% CI: [7.70-8.24])</t>
  </si>
  <si>
    <t>5.16 cases per million doses reported in VAERS (95% CI: [4.87-5.45])</t>
  </si>
  <si>
    <t>10.2 cases per million doses reported in EudraVigilance (95% CI: [9.74-10.30])</t>
  </si>
  <si>
    <t>4.63 cases per million doses reported in VAERS (95% CI: [4.42-4.85])</t>
  </si>
  <si>
    <t>7.64 cases per million doses* (95% CI: [7.46-7.82])</t>
  </si>
  <si>
    <t>0.28 fatalities per million doses reported in EudraVigilance (95% CI: [0.147-0.413])</t>
  </si>
  <si>
    <t>0.079 fatalities per million doses reported in VAERS (95% CI: [0.034-0.123])</t>
  </si>
  <si>
    <t>0.103 fatalities per million doses reported in EudraVigilance (95% CI: [0.073-0.134])</t>
  </si>
  <si>
    <t>0.069 fatalities per million doses reported in VAERS (95% CI: [0.035-0.103])</t>
  </si>
  <si>
    <t>0.125 fatalities per million doses reported in EudraVigilance (95% CI: [0.094-0.157])</t>
  </si>
  <si>
    <t>0.073 fatalities per million doses reported in VAERS (95% CI: [0.046-0.010])</t>
  </si>
  <si>
    <t>0.102 fatalities per million doses* (95% CI: [7.46-7.82])</t>
  </si>
  <si>
    <t>13.27 cases per million doses reported in EudraVigilance (95% CI: [12.36-14.19])</t>
  </si>
  <si>
    <t>2.72 cases per million doses reported in VAERS (95% CI: [2.46-2.98])</t>
  </si>
  <si>
    <t>6.32 cases per million doses reported in EudraVigilance (95% CI: [6.08-6.56])</t>
  </si>
  <si>
    <t>3.11 cases per million doses reported in VAERS (95% CI: [2.88-3.33])</t>
  </si>
  <si>
    <t>7.19 cases per million doses reported in EudraVigilance (95% CI: [6.95-7.43])</t>
  </si>
  <si>
    <t>2.95 cases per million doses reported in VAERS (95% CI: [2.78-3.13])</t>
  </si>
  <si>
    <t>2.44 cases per million doses* (95% CI: [2.28-2.60])</t>
  </si>
  <si>
    <t>0.082 fatalities per million doses reported in EudraVigilance (95% CI: [0.010-0.155])</t>
  </si>
  <si>
    <t>0.013 fatalities per million doses reported in VAERS (95% CI: [-0.005-0.031])</t>
  </si>
  <si>
    <t>0.016 fatalities per million doses reported in VAERS (95% CI: [0.004-0.027])</t>
  </si>
  <si>
    <t>0.004 fatalities per million doses reported in VAERS (95% CI: [-0.004-0.013])</t>
  </si>
  <si>
    <t>0.025 fatalities per million doses reported in VAERS (95% CI: [0.011-0.037])</t>
  </si>
  <si>
    <t>0.008 fatalities per million doses reported in VAERS (95% CI: [-0.001-0.017])</t>
  </si>
  <si>
    <t>0.017 fatalities per million doses*</t>
  </si>
  <si>
    <t>Hviid A., et al.</t>
  </si>
  <si>
    <t>Booster Vaccination with SARS-CoV-2 mRNA Vaccines and Myocarditis Risk in Adolescents and Young Adults: A Nordic Cohort Study of 8.9 Million Residents</t>
  </si>
  <si>
    <t>The Lundbeck Foundation</t>
  </si>
  <si>
    <t>Denmark, Finland, Norway, and Sweden</t>
  </si>
  <si>
    <t>December 2020 to August 2022</t>
  </si>
  <si>
    <t>General population (12 to 39  years)</t>
  </si>
  <si>
    <t>Active</t>
  </si>
  <si>
    <r>
      <rPr>
        <b/>
        <sz val="11"/>
        <color theme="1"/>
        <rFont val="Calibri"/>
        <family val="2"/>
        <scheme val="minor"/>
      </rPr>
      <t>Incidence Rate Ratio (IRR)</t>
    </r>
    <r>
      <rPr>
        <sz val="11"/>
        <color theme="1"/>
        <rFont val="Calibri"/>
        <family val="2"/>
        <scheme val="minor"/>
      </rPr>
      <t xml:space="preserve">
IR=number of cases/person-years
Reported as 100,000 person-years where the reference group is unvaccinated</t>
    </r>
  </si>
  <si>
    <t>≥28 days</t>
  </si>
  <si>
    <t>2.56 IRR (95% CI: [1.54-4.24])</t>
  </si>
  <si>
    <t>*Comparing the relative IRR of 3 homologous doses to primary vaccination (2 homologous doses)</t>
  </si>
  <si>
    <t>12.56 IRR (95% CI: [1.67-94.22])</t>
  </si>
  <si>
    <t>16 to 24</t>
  </si>
  <si>
    <t>3.12 IRR (95% CI: [1.36-7.17])</t>
  </si>
  <si>
    <t>25 to 39</t>
  </si>
  <si>
    <t>2.20 IRR (95% CI: [1.09-4.46])</t>
  </si>
  <si>
    <t>2.86 IRR (95% CI: [2.23-3.68])</t>
  </si>
  <si>
    <t>3.59 IRR (95% CI: [1.52-8.51])</t>
  </si>
  <si>
    <t>4.13 IRR (95% CI: [2.90-5.88])</t>
  </si>
  <si>
    <t>1.77 IRR (95% CI: [1.14-2.76])</t>
  </si>
  <si>
    <t>3.14 IRR (95% CI: [0.79-12.57])</t>
  </si>
  <si>
    <t>2.21 IRR (95% CI: [1.37-3.57])</t>
  </si>
  <si>
    <t>3.99 rIRR* (95% CI: [0.41-38.64])</t>
  </si>
  <si>
    <t>2.08 rIRR* (95% CI: [1.31-3.33])</t>
  </si>
  <si>
    <t>2.67 rIRR* (95% CI: [1.38-5.17])</t>
  </si>
  <si>
    <t>1.92 rIRR* (95% CI: [0.97-3.81])</t>
  </si>
  <si>
    <t>3.82 IRR (95% CI: [1.52-9.60])</t>
  </si>
  <si>
    <t>4.22 IRR (95% CI: [1.47-12.12])</t>
  </si>
  <si>
    <t>12.56 IRR (95% CI: [9.42-16.73])</t>
  </si>
  <si>
    <t>15.04 IRR (95% CI: [9.57-23.63])</t>
  </si>
  <si>
    <t>10.21 IRR (95% CI: [6.79-15.38])</t>
  </si>
  <si>
    <t>6.47 IRR (95% CI: [2.09-20.01])</t>
  </si>
  <si>
    <t>8.89 rIRR* (95% CI: [2.26-35.03])</t>
  </si>
  <si>
    <t>8.06 rIRR* (95% CI: [1.81-35.94])</t>
  </si>
  <si>
    <t>Kobayashi H., et al.</t>
  </si>
  <si>
    <t>Risks of Myocarditis and Pericarditis Following Vaccination with SARS-CoV-2 mRNA Vaccines in Japan: An Analysis of Spontaneous Reports of Suspected Adverse Events</t>
  </si>
  <si>
    <t>Therapeutic Innovation &amp; Regulatory Science</t>
  </si>
  <si>
    <t>February 2021 to November 2021</t>
  </si>
  <si>
    <t xml:space="preserve">General population </t>
  </si>
  <si>
    <t>194827854 doses</t>
  </si>
  <si>
    <r>
      <rPr>
        <b/>
        <sz val="11"/>
        <color theme="1"/>
        <rFont val="Calibri"/>
        <family val="2"/>
        <scheme val="minor"/>
      </rPr>
      <t xml:space="preserve">Observed-to-expected (OE analysis)
</t>
    </r>
    <r>
      <rPr>
        <sz val="11"/>
        <color theme="1"/>
        <rFont val="Calibri"/>
        <family val="2"/>
        <scheme val="minor"/>
      </rPr>
      <t>OE ratio = observed cases/persons-100,000year</t>
    </r>
  </si>
  <si>
    <t>10 to 19</t>
  </si>
  <si>
    <t>3.62 OE (95% CI: [1.73-8.36])</t>
  </si>
  <si>
    <t>Only reported results for overall doses (first + second dose). For stratified dose results refer to study</t>
  </si>
  <si>
    <t>20 to 29</t>
  </si>
  <si>
    <t>1.85 OE (95% CI: [0.93-3.84])</t>
  </si>
  <si>
    <t>30 to 39</t>
  </si>
  <si>
    <t>0.75 OE (95% CI: [0.93-3.84])</t>
  </si>
  <si>
    <t>40 to 49</t>
  </si>
  <si>
    <t>0.56 OE (95% CI: [0.25-1.20])</t>
  </si>
  <si>
    <t>50 to 59</t>
  </si>
  <si>
    <t>0.4 OE (95% CI: [0.17-0.87])</t>
  </si>
  <si>
    <t>0.27 OE (95% CI: [0.11-0.58])</t>
  </si>
  <si>
    <t xml:space="preserve">70 to 79 </t>
  </si>
  <si>
    <t>0.23 OE (95% CI: [0.12-0.43])</t>
  </si>
  <si>
    <t>≥80</t>
  </si>
  <si>
    <t>0.17 OE (95% CI: [0.07-0.39])</t>
  </si>
  <si>
    <t>20.53 OE (95% CI: [4.70-295.10])</t>
  </si>
  <si>
    <t>8.81 OE (95% CI: [4.59-19.00])</t>
  </si>
  <si>
    <t>1.53 OE (95% CI: [0.57-4.45])</t>
  </si>
  <si>
    <t>0.92 OE (95% CI: [0.31-2.75])</t>
  </si>
  <si>
    <t>0.25 OE (95% CI: [0.03-1.30])</t>
  </si>
  <si>
    <t>0.54 OE (95% CI: [0.05-4.14])</t>
  </si>
  <si>
    <t>1.72 OE (95% CI: [0.48-7.18])</t>
  </si>
  <si>
    <t>0.32 OE (95% CI [0.03-1.80])</t>
  </si>
  <si>
    <t>0.51 OE (95% CI: [0.11-1.97])</t>
  </si>
  <si>
    <t>0.64 OE (95% CI: [0.23-1.67])</t>
  </si>
  <si>
    <t>0.68 OE (95% CI: [[0.26-1.71])</t>
  </si>
  <si>
    <t>0.53 OE (95% CI: [0.21-1.27])</t>
  </si>
  <si>
    <t>0.26 OE (95% CI: [0.10-0.58])</t>
  </si>
  <si>
    <t>0.26 OE (95% CI: [0.11-0.56])</t>
  </si>
  <si>
    <t>3.69 OE (95% CI: [0.25-4710.74])</t>
  </si>
  <si>
    <t>0.99 OE (95% CI: [0.13-7.40])</t>
  </si>
  <si>
    <t>1.72 OE (95% CI: [0.26-19.06])</t>
  </si>
  <si>
    <t>1.05 OE (95% CI: [0.14-9.43])</t>
  </si>
  <si>
    <t>0.85 OE (95% CI: [0.06-11.69])</t>
  </si>
  <si>
    <t>0.86 OE (95% CI: [0.01-67.48])</t>
  </si>
  <si>
    <t>Li X., et al.</t>
  </si>
  <si>
    <t>Comparative risk of thrombosis with thrombocytopenia syndrome or thromboembolic events associated with different covid-19 vaccines: international network cohort study from five European countries and the US</t>
  </si>
  <si>
    <t>BMJ</t>
  </si>
  <si>
    <t>European Medicines Agency</t>
  </si>
  <si>
    <t>France, Germany, Netherlands, Spain, United Kingdom, United States</t>
  </si>
  <si>
    <t>December 2020 to mid-2021</t>
  </si>
  <si>
    <r>
      <rPr>
        <b/>
        <sz val="11"/>
        <color theme="1"/>
        <rFont val="Calibri"/>
        <family val="2"/>
        <scheme val="minor"/>
      </rPr>
      <t>Incidence Rate Ratio (IRR)</t>
    </r>
    <r>
      <rPr>
        <sz val="11"/>
        <color theme="1"/>
        <rFont val="Calibri"/>
        <family val="2"/>
        <scheme val="minor"/>
      </rPr>
      <t xml:space="preserve">
Estimated after propensity scores matching and calibrated using negative control outcomes. Comparator (reference group) is BNT162b2 first dose</t>
    </r>
  </si>
  <si>
    <t>Arterial thromboembolism</t>
  </si>
  <si>
    <t>28 days</t>
  </si>
  <si>
    <t>0.89 IRR (95% CI: [0.58-1.37])</t>
  </si>
  <si>
    <t>Comparison group is BNT162b2 first dose
Only reported on the meta-analysis results for Janssen and Pfizer and BioNTech comparison that includes pooled results for all countries. For more results refer to study.</t>
  </si>
  <si>
    <t>Deep vein thrombosis</t>
  </si>
  <si>
    <t>0.99 IRR (95% CI: [0.58-1.67])</t>
  </si>
  <si>
    <t>Intestinal infraction</t>
  </si>
  <si>
    <t>0.37 IRR (95% CI: [0.15-0.89])</t>
  </si>
  <si>
    <t>Ischemic stroke</t>
  </si>
  <si>
    <t>0.99 IRR (95% CI: [0.63-1.53])</t>
  </si>
  <si>
    <t>Myocardial infraction</t>
  </si>
  <si>
    <t>0.97 IRR (95% CI: [0.61-1.53])</t>
  </si>
  <si>
    <t>Pulmonary embolism</t>
  </si>
  <si>
    <t>1.17 IRR (95% CI: [0.7-1.97])</t>
  </si>
  <si>
    <t>Splanchnic and visceral thrombosis</t>
  </si>
  <si>
    <t>1.52 IRR (95% CI: [0.67-3.47])</t>
  </si>
  <si>
    <t>Thrombocytopenia</t>
  </si>
  <si>
    <t>1.08 IRR (95% CI: [0.58-1.99])</t>
  </si>
  <si>
    <t>TTS Deep vein thrombosis</t>
  </si>
  <si>
    <t>1.83 IRR (95% CI: [0.62-5.38])</t>
  </si>
  <si>
    <t>TTS Venous thromboembolism</t>
  </si>
  <si>
    <t>2.26 IRR (95% CI: [0.93-5.52]</t>
  </si>
  <si>
    <t>Venous thromboembolism</t>
  </si>
  <si>
    <t>1.38 IRR (95% CI: [0.64-2.99])</t>
  </si>
  <si>
    <t>Naveed Z., et al.</t>
  </si>
  <si>
    <t>Observed versus expected rates of myocarditis after SARS-CoV-2 vaccination: a population-based cohort study</t>
  </si>
  <si>
    <t>Canadian Medical Association Journal</t>
  </si>
  <si>
    <t>Canadian Immunization Research Network (CIRN) through grant from the Public Health Agency of Canada and the Canadian Institutes of Health Research (CNF 151944) and Public Health Agency of Canada, through the Vaccine Surveillance Reference Group and the COVID-19 Immunity Task Force</t>
  </si>
  <si>
    <t>December 2020 to March 2022</t>
  </si>
  <si>
    <t>10 255 385 doses</t>
  </si>
  <si>
    <r>
      <rPr>
        <b/>
        <sz val="11"/>
        <color theme="1"/>
        <rFont val="Calibri"/>
        <family val="2"/>
        <scheme val="minor"/>
      </rPr>
      <t>Rate per 100,000 persons-days (IR</t>
    </r>
    <r>
      <rPr>
        <sz val="11"/>
        <color theme="1"/>
        <rFont val="Calibri"/>
        <family val="2"/>
        <scheme val="minor"/>
      </rPr>
      <t>)
Stratified calculations of background rates and expected number of cases by age and sex to identify if an excess risk existed specific to a particular stratum</t>
    </r>
  </si>
  <si>
    <t>12 to 17</t>
  </si>
  <si>
    <t>7 days</t>
  </si>
  <si>
    <t>2.13 IR (95% CI: [0.44–6.24])</t>
  </si>
  <si>
    <t>Only reported the Male 7-days risk window rate of myocarditis and overall observed-to-expected ratio for the 7-days and 21-days risk window. For more results refer to study</t>
  </si>
  <si>
    <t>6.73 IR (95% CI: [3.08–12.78])</t>
  </si>
  <si>
    <t>7.01 IR (95% CI: [1.45–20.49])</t>
  </si>
  <si>
    <t>18 to 29</t>
  </si>
  <si>
    <t>0.36 IR (95% CI: [0.01–2.03])</t>
  </si>
  <si>
    <t>5.06 IR (95% CI: [2.70–8.66])</t>
  </si>
  <si>
    <t>2.98 IR (95% CI: [0.61–8.70])</t>
  </si>
  <si>
    <t>0.43 IR (95% CI: [0.01–2.40])</t>
  </si>
  <si>
    <t>0.46 IR (95% CI: [0.01–2.57])</t>
  </si>
  <si>
    <t>1.63 IR ([95% CI: [0.04–9.08])</t>
  </si>
  <si>
    <t>0.59 IR (95% CI: ([0.01–3.27])</t>
  </si>
  <si>
    <t>1.86 IR (95% CI: [0.05–10.35])</t>
  </si>
  <si>
    <t>1.20 IR (95% CI: [0.14–4.32])</t>
  </si>
  <si>
    <t>0.58 IR (95% CI: [0.01–3.24])</t>
  </si>
  <si>
    <t>2.78 IR (95% CI: [0.34–10.03])</t>
  </si>
  <si>
    <t>0.90 IR (95% CI: [0.02–5.04])</t>
  </si>
  <si>
    <t>22.05 IR (95% CI: [14.13–32.81])</t>
  </si>
  <si>
    <t>3.95 IR (95% CI: [0.10–22.02])</t>
  </si>
  <si>
    <t>6.99 IR (95% CI: [2.81–14.40])</t>
  </si>
  <si>
    <t>1.16 IR (95% CI: [0.03–6.48])</t>
  </si>
  <si>
    <t>1.32 IR (95% CI: [0.03–7.33])</t>
  </si>
  <si>
    <t>1.41 IR (95% CI: [0.04–7.85])</t>
  </si>
  <si>
    <t>1.83 IR (95% CI: [0.22–6.62])</t>
  </si>
  <si>
    <r>
      <rPr>
        <b/>
        <sz val="11"/>
        <color theme="1"/>
        <rFont val="Calibri"/>
        <family val="2"/>
        <scheme val="minor"/>
      </rPr>
      <t>Observed-to-expected (OE analysis)</t>
    </r>
    <r>
      <rPr>
        <sz val="11"/>
        <color theme="1"/>
        <rFont val="Calibri"/>
        <family val="2"/>
        <scheme val="minor"/>
      </rPr>
      <t xml:space="preserve">
OE ratio = observed cases/persons-100,000-days</t>
    </r>
  </si>
  <si>
    <t>14.81 OE (95% CI: [10.83-16.55])</t>
  </si>
  <si>
    <t>7.03 OE (95% CI: [5.92-8.29])</t>
  </si>
  <si>
    <t xml:space="preserve">Naveed Z., et al. </t>
  </si>
  <si>
    <t>Comparative Risk of Myocarditis/Pericarditis Following Second Doses of BNT162b2 and mRNA-1273 Coronavirus Vaccines</t>
  </si>
  <si>
    <t>Journal of the American College of Cardiology</t>
  </si>
  <si>
    <t>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t>
  </si>
  <si>
    <t>January 2021 to September 2021</t>
  </si>
  <si>
    <t>Odds Ratio</t>
  </si>
  <si>
    <r>
      <rPr>
        <b/>
        <sz val="11"/>
        <color theme="1"/>
        <rFont val="Calibri"/>
        <family val="2"/>
        <scheme val="minor"/>
      </rPr>
      <t>Rate per million dose (IR)</t>
    </r>
    <r>
      <rPr>
        <sz val="11"/>
        <color theme="1"/>
        <rFont val="Calibri"/>
        <family val="2"/>
        <scheme val="minor"/>
      </rPr>
      <t xml:space="preserve">
Adjusting for sex, age, and history of comorbidities, previous infection, and calendar month/yer</t>
    </r>
  </si>
  <si>
    <t>12.59 IR (95% CI: [8.37-18.20])</t>
  </si>
  <si>
    <t>Only reported rate per million dose. When comparing the odds ratio of myocarditis after mRNA-1273 vs. BNT162b2, mRNA-1274 had greater odds, especially in young males</t>
  </si>
  <si>
    <t>18.47 IR (95% CI: [11.12-28.85])</t>
  </si>
  <si>
    <t>7.53 IR (95% CI: [3.44-14.29])</t>
  </si>
  <si>
    <t>30.18 IR (95% CI: [15.59-52.72])</t>
  </si>
  <si>
    <t>58.05 IR (95% CI: [28.98-103.87])</t>
  </si>
  <si>
    <t>4.80 IR (95% CI: [0.12-26.77])</t>
  </si>
  <si>
    <t>5.39 IR (95% CI: [0.65-19.50])</t>
  </si>
  <si>
    <t>11.39 IR (95% CI: [1.38-41.15])</t>
  </si>
  <si>
    <t>9.43 IR (95% CI: [1.94-27.55])</t>
  </si>
  <si>
    <t>13.79 IR (95% CI: [1.67-49.83])</t>
  </si>
  <si>
    <t>5.77 IR (95% CI: [1.38-41.15])</t>
  </si>
  <si>
    <r>
      <rPr>
        <sz val="11"/>
        <color theme="1"/>
        <rFont val="Calibri"/>
        <family val="2"/>
      </rPr>
      <t>≥50</t>
    </r>
    <r>
      <rPr>
        <sz val="8.8000000000000007"/>
        <color theme="1"/>
        <rFont val="Calibri"/>
        <family val="2"/>
      </rPr>
      <t xml:space="preserve"> </t>
    </r>
  </si>
  <si>
    <t>9.67 IR (95% CI: [4.83-17.31])</t>
  </si>
  <si>
    <t>7.71 IR (95% CI: [2.10-19.75])</t>
  </si>
  <si>
    <t>11.31 IR (95% CI: [4.55-23.31])</t>
  </si>
  <si>
    <t>35.55 IR (95% CI: [24.15-50.46])</t>
  </si>
  <si>
    <t>58.32 IR (95% CI: [37.74-86.08])</t>
  </si>
  <si>
    <t>13.53 IR (95% CI: [4.96-29.46])</t>
  </si>
  <si>
    <t>149.48 IR (95% CI: [93.67-226.31])</t>
  </si>
  <si>
    <t>269.57 IR (95% CI: [164.66-416.33])</t>
  </si>
  <si>
    <t>27.40 IR (95% CI: [3.32-98.98])</t>
  </si>
  <si>
    <t>41.08 IR (95% CI: [15.07-89.42])</t>
  </si>
  <si>
    <t>53.90 IR (95% CI: [14.68-138.01])</t>
  </si>
  <si>
    <t>27.84 IR (95% CI: [3.37-100.58])</t>
  </si>
  <si>
    <t>8.33 IR (95% CI: [0.21-46.44])</t>
  </si>
  <si>
    <t>16.84 IR (95% CI: [0.42-93.82])</t>
  </si>
  <si>
    <t>4.36 IR (95% CI: [0.52-15.74])</t>
  </si>
  <si>
    <t>8.41 IR (95% CI: [1.02-30.37])</t>
  </si>
  <si>
    <t>Shoaibi A., et al.</t>
  </si>
  <si>
    <t>Evaluation of Potential Adverse Events Following COVID-19 mRNA Vaccination Among Adults Aged 65 Years and Older: A Self-Controlled Study in the U.S</t>
  </si>
  <si>
    <t>US Food and Drug Administration</t>
  </si>
  <si>
    <t>December 2020 to May 2022</t>
  </si>
  <si>
    <t>Elderly adults</t>
  </si>
  <si>
    <r>
      <rPr>
        <b/>
        <sz val="11"/>
        <color theme="1"/>
        <rFont val="Calibri"/>
        <family val="2"/>
        <scheme val="minor"/>
      </rPr>
      <t xml:space="preserve">Incidence Rate Ratio (IRR)
</t>
    </r>
    <r>
      <rPr>
        <sz val="11"/>
        <color theme="1"/>
        <rFont val="Calibri"/>
        <family val="2"/>
        <scheme val="minor"/>
      </rPr>
      <t>Conditional Poisson regression was used to estimate incidence rate ratio comparing raes in the risk and control intervals for each adverse event and corresponding attributable risk (AR). Adjusting for seasonality, PPV, and prior infection.</t>
    </r>
  </si>
  <si>
    <t>Acute myocardial infraction</t>
  </si>
  <si>
    <t>1.04 aIRR (95% CI: [0.91-1.18])</t>
  </si>
  <si>
    <t>Only reported adjusted. For other analysis and results, refer to study</t>
  </si>
  <si>
    <t>1.06 aIRR (95% CI: [1.00-1.12])</t>
  </si>
  <si>
    <t>1.19 aIRR (95% Ci: [1.03-1.38])</t>
  </si>
  <si>
    <t>0.86 aIRR (95% CI: [0.78-0.95])</t>
  </si>
  <si>
    <t>Immune thombocytopenia</t>
  </si>
  <si>
    <t>2.15 aIRR (95% CI: [0.42-10.95])</t>
  </si>
  <si>
    <t>1.13 aIRR (95% CI: [0.62-2.07])</t>
  </si>
  <si>
    <t>Disseminated intravascular coagulation</t>
  </si>
  <si>
    <t>1.18 aIRR (95% Ci: [0.44-3.13])</t>
  </si>
  <si>
    <t>Myocarditis and pericarditis</t>
  </si>
  <si>
    <t>1.13 aIRR (95% CI: [0.93-1.37])</t>
  </si>
  <si>
    <t>Bell's Palsy</t>
  </si>
  <si>
    <t>1.17 aIRR (95% CI: [1.06-1.29])</t>
  </si>
  <si>
    <t>1.01 aIRR (95% CI: [0.82-1.26])</t>
  </si>
  <si>
    <t>1.05 aIRR (95% CI: [0.99-1.11])</t>
  </si>
  <si>
    <t>1.15 aIRR (95% CI: [0.94-1.41])</t>
  </si>
  <si>
    <t>0.87 aIRR (95% CI: [0.79-0.96])</t>
  </si>
  <si>
    <t>1.13 aIRR (95% CI: [0.23-7.53])</t>
  </si>
  <si>
    <t>1.50 aIRR (95% CI: [0.78-2.87])</t>
  </si>
  <si>
    <t>1.21 aIRR (95% CI: [0.25-5.94])</t>
  </si>
  <si>
    <t>1.13 aIRR (95% CI: [0.92-1.37])</t>
  </si>
  <si>
    <t>1.16 aIRR (95% CI: [1.05-1.29])</t>
  </si>
  <si>
    <t>Simone A., et al.</t>
  </si>
  <si>
    <t>Acute myocarditis following a third dose of COVID-19 mRNA vaccination in adults</t>
  </si>
  <si>
    <t>International Journal of Cardiology</t>
  </si>
  <si>
    <t>December 2020 to February 2022</t>
  </si>
  <si>
    <t>Incidence Rate Ratio (IRR)</t>
  </si>
  <si>
    <t>18-39</t>
  </si>
  <si>
    <t>1-21 days</t>
  </si>
  <si>
    <t>0.85 IRR (95% CI: 0.17-2.62)]</t>
  </si>
  <si>
    <t>Only reported results for IRR stratified by age group. For other results refer to study</t>
  </si>
  <si>
    <r>
      <rPr>
        <sz val="11"/>
        <color theme="1"/>
        <rFont val="Calibri"/>
        <family val="2"/>
      </rPr>
      <t>≥40</t>
    </r>
    <r>
      <rPr>
        <sz val="8.8000000000000007"/>
        <color theme="1"/>
        <rFont val="Calibri"/>
        <family val="2"/>
      </rPr>
      <t xml:space="preserve"> </t>
    </r>
  </si>
  <si>
    <t>0.87 IRR (95% CI: [0.17-2.66])</t>
  </si>
  <si>
    <t>7.84 IRR (95% Ci: [4.57-13.06])</t>
  </si>
  <si>
    <t>0.93 IRR (95% CI: [0.19-2.86])</t>
  </si>
  <si>
    <t>5.11 IRR (95% CI: [1.47-14.4])</t>
  </si>
  <si>
    <r>
      <t>≥40</t>
    </r>
    <r>
      <rPr>
        <sz val="8.8000000000000007"/>
        <color theme="1"/>
        <rFont val="Calibri"/>
        <family val="2"/>
      </rPr>
      <t xml:space="preserve"> </t>
    </r>
  </si>
  <si>
    <t>1.62 IRR (95% CI: [0.42-4.45])</t>
  </si>
  <si>
    <t>Staus W., et al.</t>
  </si>
  <si>
    <t>Analysis of Myocarditis Among 252 Million mRNA-1273 Recipients Worldwide</t>
  </si>
  <si>
    <t>Clinical Infectious Diseases (Oxford Academic)</t>
  </si>
  <si>
    <t>Moderna Inc.</t>
  </si>
  <si>
    <t>International</t>
  </si>
  <si>
    <t>252 million (568 668 391 doses)</t>
  </si>
  <si>
    <r>
      <rPr>
        <b/>
        <sz val="11"/>
        <color theme="1"/>
        <rFont val="Calibri"/>
        <family val="2"/>
        <scheme val="minor"/>
      </rPr>
      <t>Observed-to-expected rate ratios (RRs)</t>
    </r>
    <r>
      <rPr>
        <sz val="11"/>
        <color theme="1"/>
        <rFont val="Calibri"/>
        <family val="2"/>
        <scheme val="minor"/>
      </rPr>
      <t xml:space="preserve">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t>
    </r>
    <r>
      <rPr>
        <b/>
        <sz val="11"/>
        <color theme="1"/>
        <rFont val="Calibri"/>
        <family val="2"/>
        <scheme val="minor"/>
      </rPr>
      <t xml:space="preserve">
</t>
    </r>
  </si>
  <si>
    <t>1.03 RR (95% Ci: [0.97-1.08])</t>
  </si>
  <si>
    <t>Only reported overall and male startified results for the myocarditis rates within 7 days. For more results please refer to study</t>
  </si>
  <si>
    <t>0.92 RR (95% CI: [0.71–1.19]) </t>
  </si>
  <si>
    <t>18 to 24</t>
  </si>
  <si>
    <t>2.25 RR (95% CI: [2–2.54])</t>
  </si>
  <si>
    <t>1.37 RR (95% CI: [1.24–1.51]) </t>
  </si>
  <si>
    <t>0.62 RR (95% CI: [0.54–0.72])</t>
  </si>
  <si>
    <t>50 to 64</t>
  </si>
  <si>
    <t>0.4 RR (95% CI: [0.35–0.46])</t>
  </si>
  <si>
    <t>65 to 74</t>
  </si>
  <si>
    <t>0.3 RR (95% CI: [0.24–0.37]) </t>
  </si>
  <si>
    <t>≥75</t>
  </si>
  <si>
    <t>0.2 RR (95% CI: [0.15–0.28]) </t>
  </si>
  <si>
    <t>1.21 RR (95% CI: [1.14–1.29]) </t>
  </si>
  <si>
    <t>1.31 RR (95% CI: [.98–1.77]) </t>
  </si>
  <si>
    <t>3.1 RR (95% CI: [2.68–3.58]) </t>
  </si>
  <si>
    <t>1.68 RR (95% CI: [1.49–1.88]) </t>
  </si>
  <si>
    <t>0.6 RR (95% CI: [0.5–0.72]) </t>
  </si>
  <si>
    <t>0.36 RR (95% CI: [0.3–0.43]) </t>
  </si>
  <si>
    <t>0.22 RR (95% CI: [.17–.3])</t>
  </si>
  <si>
    <t>0.15 RR (95% CI: [.1–.24]) </t>
  </si>
  <si>
    <t>0.69 RR (95% CI: [.62–.75]) </t>
  </si>
  <si>
    <t>0.24 RR (95% CI: [0.12–0.47]) </t>
  </si>
  <si>
    <t>0.81 RR (95% CI: [0.7–1.04])</t>
  </si>
  <si>
    <t>0.84 RR (95% CI: [0.7–1.01]) </t>
  </si>
  <si>
    <t>0.68 RR (95% CI: [0.53–0.86]) </t>
  </si>
  <si>
    <t>0.48 RR (95% CI: [0.38–0.4]) </t>
  </si>
  <si>
    <t>0.45 RR (95% CI: [0.33–0.6]) </t>
  </si>
  <si>
    <t>0.3 RR (95% CI: [0.12–0.47]) </t>
  </si>
  <si>
    <t xml:space="preserve">0.80 RR (95% CI: [0.7–0.93]) </t>
  </si>
  <si>
    <t>2.71 RR (95% CI: [0.4–3.06])</t>
  </si>
  <si>
    <t>0.73 RR (95% CI: [0.59–0.91]) </t>
  </si>
  <si>
    <t>0.61 RR (95% CI: [0.29–1.3]) </t>
  </si>
  <si>
    <t>3.07 RR (95% CI: [1.7–5.54]) </t>
  </si>
  <si>
    <t>1.89 RR (95% CI: [1.37–2.61]) </t>
  </si>
  <si>
    <t>8.88 RR (95% CI: [6.55–12.04]) </t>
  </si>
  <si>
    <t>0.89 RR (95% CI: [0.5–1.58])</t>
  </si>
  <si>
    <t>1.38 RR (95% CI: [1.08–1.77]) </t>
  </si>
  <si>
    <t>3.93 RR (95% CI: [3.11–4.97]) </t>
  </si>
  <si>
    <t>1.21 RR (95% CI: [0.82–1.78]) </t>
  </si>
  <si>
    <t>0.44 RR (95% CI: [0.29–0.67])</t>
  </si>
  <si>
    <t>1.52 RR (95% CI: [1.09–2.11]) </t>
  </si>
  <si>
    <t>0.63 RR (95% CI: [0.36–1.11]) </t>
  </si>
  <si>
    <t>0.34 RR (95% CI: [0.23–.50]) </t>
  </si>
  <si>
    <t>0.45 RR (95% CI: [0.31–0.66]) </t>
  </si>
  <si>
    <t>0.50 RR (95% CI: [0.30–0.84]) </t>
  </si>
  <si>
    <t>0.12 RR (95% CI: [0.06–0.26]) </t>
  </si>
  <si>
    <t>0.30 RR (95% CI: [0.16–0.54]) </t>
  </si>
  <si>
    <t>0.47 RR (95% CI: [0.24–0.94]) </t>
  </si>
  <si>
    <t>0.15 RR (95% CI: [0.06–0.38]) </t>
  </si>
  <si>
    <t>0.14 RR (95% CI: [0.05–0.41]) </t>
  </si>
  <si>
    <t>0.34 RR (95% CI: [0.12–0.93]) </t>
  </si>
  <si>
    <t>0.92 RR (95% CI: [0.78–1.09]) </t>
  </si>
  <si>
    <t>3.67 RR (95% CI: [3.17–4.26]) </t>
  </si>
  <si>
    <t>0.74 RR (95% CI: [0.56–0.97])</t>
  </si>
  <si>
    <t>0.79 RR (95% CI: [0.33–1.9]) </t>
  </si>
  <si>
    <t>4.41 RR (95% CI: [2.16–8.99]) </t>
  </si>
  <si>
    <t>2.48 RR (95% CI: [1.68–3.65]) </t>
  </si>
  <si>
    <t>12.74 RR (95% CI: [8.75–18.54])</t>
  </si>
  <si>
    <t>1.21 RR (95% CI: [0.62–2.37]) </t>
  </si>
  <si>
    <t>1.61 RR (95% CI: [1.19–2.19])</t>
  </si>
  <si>
    <t>5.49 RR (95% CI: [4.12–7.31]) </t>
  </si>
  <si>
    <t>1.29 RR (95% CI: [0.80–2.09]) </t>
  </si>
  <si>
    <t>0.46 RR (95% CI: [0.27–0.76])</t>
  </si>
  <si>
    <t>1.67 RR (95% CI: [1.12–2.51])</t>
  </si>
  <si>
    <t>0.50 RR (95% CI: [0.23–1.06]) </t>
  </si>
  <si>
    <t>0.20 RR (95% CI: [0.11–0.37]) </t>
  </si>
  <si>
    <t>0.50 RR (95% CI: [0.31–0.80]) </t>
  </si>
  <si>
    <t>0.43 RR (95% CI: [0.22–0.85]) </t>
  </si>
  <si>
    <t>0.14 RR (95% CI: [0.05–0.35]) </t>
  </si>
  <si>
    <t>0.27 RR (95% CI: [0.12–0.58]) </t>
  </si>
  <si>
    <t>0.37 RR (95% CI: [0.15–0.95]) </t>
  </si>
  <si>
    <t>0.14 RR (95% CI: [0.04–0.47])</t>
  </si>
  <si>
    <t>0.06 RR (95% CI: [0.01–0.43]) </t>
  </si>
  <si>
    <t>0.21 RR (95% CI: [0.05–0.98]) </t>
  </si>
  <si>
    <t>Walton M., et al.</t>
  </si>
  <si>
    <t>Adverse events following the BNT162b2 mRNA COVID-19 Vaccine (Pfizer-BioNTech) in Aotearoa New Zealand</t>
  </si>
  <si>
    <t>SSRN (preprint)</t>
  </si>
  <si>
    <t xml:space="preserve"> New Zealand government</t>
  </si>
  <si>
    <t>New Zealand</t>
  </si>
  <si>
    <t>February 2021 to February 2022</t>
  </si>
  <si>
    <r>
      <rPr>
        <b/>
        <sz val="11"/>
        <color theme="1"/>
        <rFont val="Calibri"/>
        <family val="2"/>
        <scheme val="minor"/>
      </rPr>
      <t xml:space="preserve">Incidence Rate Ratio (IRR)
</t>
    </r>
    <r>
      <rPr>
        <sz val="11"/>
        <color theme="1"/>
        <rFont val="Calibri"/>
        <family val="2"/>
        <scheme val="minor"/>
      </rPr>
      <t>Calculated the expected incidence of each AESI from the historical
comparison group and the person-time at risk per 100,000 person years. Corresponding 95% confidence
intervals were calculated using the parametric percentile bootstrap method. Only adjusted for age. Reference group is unvaccinated (historical background rate data).</t>
    </r>
  </si>
  <si>
    <t>1.3 IRR (95% CI: [1.1-1.5])</t>
  </si>
  <si>
    <t xml:space="preserve">Only reported results mentioned in results section and all of the myocarditis/pericarditis result. For more results, refer to study. </t>
  </si>
  <si>
    <t>1.2 IRR (95% CI: [1.1-1.3])</t>
  </si>
  <si>
    <t>Organ cutaneous vasculitis</t>
  </si>
  <si>
    <t>20 to 39</t>
  </si>
  <si>
    <t>3.7 IRR (95% CI: [1.1-7.0])</t>
  </si>
  <si>
    <t>40 to 59</t>
  </si>
  <si>
    <t>1.4 IRR (95% CI: [1.1-1.7])</t>
  </si>
  <si>
    <t>2.6 IRR (95% CI: [2.2-2.9])</t>
  </si>
  <si>
    <t>4.1 IRR (95% CI: [3.7-4.5])</t>
  </si>
  <si>
    <t>5 to 19</t>
  </si>
  <si>
    <t>9.0 IRR (95% CI: [4.1-15.0])</t>
  </si>
  <si>
    <t>4.1 IRR (95% CI: [2.9-5.3])</t>
  </si>
  <si>
    <t>2.4 IRR (95% CI: [1.6-3.2])</t>
  </si>
  <si>
    <t>60 to 79</t>
  </si>
  <si>
    <t>1.3 IRR (95% CI: [0.8-2.0])</t>
  </si>
  <si>
    <r>
      <rPr>
        <sz val="11"/>
        <color theme="1"/>
        <rFont val="Calibri"/>
        <family val="2"/>
      </rPr>
      <t>≥80</t>
    </r>
    <r>
      <rPr>
        <sz val="8.8000000000000007"/>
        <color theme="1"/>
        <rFont val="Calibri"/>
        <family val="2"/>
      </rPr>
      <t xml:space="preserve"> </t>
    </r>
  </si>
  <si>
    <t>0.8 IRR (95% CI: [0.00-2.1])</t>
  </si>
  <si>
    <t>25.8 IRR (95% CI: [15.6-37.9])</t>
  </si>
  <si>
    <t>6.6 IRR (95% CI: [5.1-8.3])</t>
  </si>
  <si>
    <t>3.7 IRR (95% CI: [2.7-4.7])</t>
  </si>
  <si>
    <t>1.6 IRR (95% CI: [1.0-2.3])</t>
  </si>
  <si>
    <t>1.63 IRR (95% CI: [0.4-3.4])</t>
  </si>
  <si>
    <t>Lai F.T.T., et al.</t>
  </si>
  <si>
    <t>Adverse events of special interest following the use of BNT162b2 in adolescents: a population-based retrospective cohort study</t>
  </si>
  <si>
    <t>Emerging Microbes and Infections</t>
  </si>
  <si>
    <t>the Food and Health Bureau of The Government of the Hong Kong Special Administrative Region (Reference COVID19F01)</t>
  </si>
  <si>
    <t>Hong Kong</t>
  </si>
  <si>
    <t>January 2018 to September 2021</t>
  </si>
  <si>
    <r>
      <rPr>
        <b/>
        <sz val="11"/>
        <color theme="1"/>
        <rFont val="Calibri"/>
        <family val="2"/>
        <scheme val="minor"/>
      </rPr>
      <t xml:space="preserve">Incidence Rate Ratio (IRR)
</t>
    </r>
    <r>
      <rPr>
        <sz val="11"/>
        <color theme="1"/>
        <rFont val="Calibri"/>
        <family val="2"/>
        <scheme val="minor"/>
      </rPr>
      <t xml:space="preserve">
Poisson regression models were performed to generate age- and sex-adjusted IRR to examine the association between vaccination and adverse events. Reference group is unvaccinated.</t>
    </r>
  </si>
  <si>
    <t>9.15 IRR (95% CI: [1.15-73.16])</t>
  </si>
  <si>
    <t>Only reported myocarditis results. For more results on other adverse events, refer to study</t>
  </si>
  <si>
    <t>29.61 IRR (95% CI: [4.04-217.01])</t>
  </si>
  <si>
    <t>Zambrano L. D., et al.</t>
  </si>
  <si>
    <t>BNT162b2 mRNA Vaccination Against Coronavirus Disease 2019 is Associated With a Decreased Likelihood of Multisystem Inflammatory Syndrome in Children Aged 5–18 Years—United States, July 2021 – April 2022</t>
  </si>
  <si>
    <t>Centers for Disease Control and Prevention, National Center for Immunization and Respiratory Diseases and US Centers for Disease Control and Prevention</t>
  </si>
  <si>
    <t>July 2021 to April 2022</t>
  </si>
  <si>
    <t xml:space="preserve">Case-control study </t>
  </si>
  <si>
    <r>
      <t xml:space="preserve">Odds Ratio (OR) 
</t>
    </r>
    <r>
      <rPr>
        <sz val="11"/>
        <color theme="1"/>
        <rFont val="Calibri"/>
        <family val="2"/>
        <scheme val="minor"/>
      </rPr>
      <t xml:space="preserve">Associations were examined by age group, timing of vaccination, and period of Delta and Omicron variant predominance using multivariable logistic regression. Reference group is unvaccinated. </t>
    </r>
    <r>
      <rPr>
        <b/>
        <sz val="11"/>
        <color theme="1"/>
        <rFont val="Calibri"/>
        <family val="2"/>
        <scheme val="minor"/>
      </rPr>
      <t xml:space="preserve">
</t>
    </r>
  </si>
  <si>
    <t>MIS-C</t>
  </si>
  <si>
    <r>
      <rPr>
        <sz val="11"/>
        <color theme="1"/>
        <rFont val="Calibri"/>
        <family val="2"/>
      </rPr>
      <t>≥28 days</t>
    </r>
    <r>
      <rPr>
        <sz val="8.8000000000000007"/>
        <color theme="1"/>
        <rFont val="Calibri"/>
        <family val="2"/>
      </rPr>
      <t xml:space="preserve"> </t>
    </r>
  </si>
  <si>
    <t>0.16 aOR (95% CI: [0.10-0.26])</t>
  </si>
  <si>
    <t>5 to 11</t>
  </si>
  <si>
    <t>0.22 aOR (95% CI: [0.10-0.52])</t>
  </si>
  <si>
    <t>12 to 18</t>
  </si>
  <si>
    <t>0.10 aOR (95% CI: [0.05-0.19])</t>
  </si>
  <si>
    <t>0.08 aOR (95% CI: [0.02-0.29]) for Omicron predominance</t>
  </si>
  <si>
    <t>28 to 120 days</t>
  </si>
  <si>
    <t>0.10 aOR (95% CI: [0.04-0.25])</t>
  </si>
  <si>
    <r>
      <rPr>
        <sz val="11"/>
        <color theme="1"/>
        <rFont val="Calibri"/>
        <family val="2"/>
      </rPr>
      <t>≥121 days</t>
    </r>
    <r>
      <rPr>
        <sz val="8.8000000000000007"/>
        <color theme="1"/>
        <rFont val="Calibri"/>
        <family val="2"/>
      </rPr>
      <t xml:space="preserve"> </t>
    </r>
  </si>
  <si>
    <t>0.08 aOR (95% CI: [0.03-0.22])</t>
  </si>
  <si>
    <t xml:space="preserve">Effect Size 
</t>
  </si>
  <si>
    <t>Results</t>
  </si>
  <si>
    <t xml:space="preserve">Post-COVID-19 Condition
(Outcome) </t>
  </si>
  <si>
    <t>Guedalia J., et al</t>
  </si>
  <si>
    <t>Effectiveness of a third BNT162b2 mRNA COVID-19 vaccination during pregnancy a national observational study in Israel</t>
  </si>
  <si>
    <t>Nature communications</t>
  </si>
  <si>
    <t>December 2021 to March 2022</t>
  </si>
  <si>
    <t>Pregnant Women</t>
  </si>
  <si>
    <t xml:space="preserve"> 33,303</t>
  </si>
  <si>
    <t>Significant Disease</t>
  </si>
  <si>
    <t>&lt;18 to 45</t>
  </si>
  <si>
    <t xml:space="preserve"> ≥5 months</t>
  </si>
  <si>
    <t>0 to 7 months</t>
  </si>
  <si>
    <t>long term (&gt;6 months)</t>
  </si>
  <si>
    <t>−12% (−36 to −8)</t>
  </si>
  <si>
    <t>43% (31–53)</t>
  </si>
  <si>
    <t>48% (37–57)</t>
  </si>
  <si>
    <t>51%(−47−84)</t>
  </si>
  <si>
    <t>97% (72–100)</t>
  </si>
  <si>
    <t>92% (26–99)</t>
  </si>
  <si>
    <t>83% (−47−98)</t>
  </si>
  <si>
    <t>94% (43–99) 0 vs. 5</t>
  </si>
  <si>
    <t>0 vs. 1</t>
  </si>
  <si>
    <t>Estimates (1-HR) were only calculated for cells with 5 events or more, otherwise, raw counts are reported.</t>
  </si>
  <si>
    <t>Park H., et al.</t>
  </si>
  <si>
    <t>mRNA vaccine effectiveness against SARS-CoV-2 B.1.617.2 (Delta) and B.1.1.529 (Omicron) variant transmission from home care cases to household contacts in South Korea</t>
  </si>
  <si>
    <t>Osong Public Health and Research Perspectives</t>
  </si>
  <si>
    <t>South Korea</t>
  </si>
  <si>
    <t>June 2021 to January 2022</t>
  </si>
  <si>
    <r>
      <rPr>
        <b/>
        <sz val="11"/>
        <color theme="1"/>
        <rFont val="Calibri"/>
        <family val="2"/>
        <scheme val="minor"/>
      </rPr>
      <t xml:space="preserve">Related Risk (RR) -&gt; Vaccine Effectiveness against Transmission (VET)
</t>
    </r>
    <r>
      <rPr>
        <sz val="11"/>
        <color theme="1"/>
        <rFont val="Calibri"/>
        <family val="2"/>
        <scheme val="minor"/>
      </rPr>
      <t>Logistic regression analysis was performed to compare the SAR according to the number of vaccine doses, and the adjusted related risk (aRR) was estimated. In an analysis model, sex, age, VS, and the diagnosis date of index cases and household contacts were adjusted.</t>
    </r>
  </si>
  <si>
    <r>
      <rPr>
        <sz val="11"/>
        <color theme="1"/>
        <rFont val="Calibri"/>
        <family val="2"/>
      </rPr>
      <t>≤</t>
    </r>
    <r>
      <rPr>
        <sz val="9.9"/>
        <color theme="1"/>
        <rFont val="Calibri"/>
        <family val="2"/>
      </rPr>
      <t>90 days</t>
    </r>
  </si>
  <si>
    <t>64% VET 
(aRR = 0.36 95% CI: [0.25-0.51])</t>
  </si>
  <si>
    <t>Only reported results on Omicron variant for VET. Other results on the Secondary Attack Rate (SAR) can be found in the study.</t>
  </si>
  <si>
    <t>Related Risk (RR) -&gt; Vaccine Effectiveness against Transmission (VET)
Logistic regression analysis was performed to compare the SAR according to the number of vaccine doses, and the adjusted related risk (aRR) was estimated. In an analysis model, sex, age, VS, and the diagnosis date of index cases and household contacts were adjusted.</t>
  </si>
  <si>
    <t>≤90 days</t>
  </si>
  <si>
    <t>78% VET
(aRR = 0.22 95% CI: [0.11-0.42])</t>
  </si>
  <si>
    <t xml:space="preserve">Mimura W., et al. </t>
  </si>
  <si>
    <t>Effectiveness of a Third Dose of COVID-19 mRNA Vaccine During the Omicron BA.1- and BA.2-Predominant Periods in Japan: The VENUS Study</t>
  </si>
  <si>
    <t>Open Forum Infectious Diseases</t>
  </si>
  <si>
    <t>AMED under Grant Number JP21nf0101635</t>
  </si>
  <si>
    <t>January 2021 to April 2022</t>
  </si>
  <si>
    <t>Population-based cohort study</t>
  </si>
  <si>
    <t>Short term (0-3 months)</t>
  </si>
  <si>
    <t>62.4% (56.9 to 67.2)</t>
  </si>
  <si>
    <t xml:space="preserve">General population (≥16 years) </t>
  </si>
  <si>
    <t>Hazard Ratio (HR)
VE = 1-(HR)x100
Effectiveness at ≥14 days after the third dose was compared with that at ≥14 days after the second dose to 13 days after the third dose. Cox proportional hazards model considering a time-varying vaccination status to estimate the hazard ratios and 95% confidence intervals was used. Adjusted for age at the cohort entry date, sex, and the month of the second dose.</t>
  </si>
  <si>
    <t>Symptomatic Infection</t>
  </si>
  <si>
    <t>65.4% (59.6 to 70.4)</t>
  </si>
  <si>
    <t>48.1% (39.2 to 55.7)</t>
  </si>
  <si>
    <t>52.9% (43.9 to 60.4) </t>
  </si>
  <si>
    <t>2 to 3 weeks</t>
  </si>
  <si>
    <t>63.6% (56.4 to 69.5)</t>
  </si>
  <si>
    <t>4 to 5 weeks</t>
  </si>
  <si>
    <t>55.9% (45.7 to 64.3)</t>
  </si>
  <si>
    <t>6 to 7 weeks</t>
  </si>
  <si>
    <t>71.0% (59.1 to 79.5)</t>
  </si>
  <si>
    <t>8 to 9 weeks</t>
  </si>
  <si>
    <t>66.4% (45.1 to 79.5)</t>
  </si>
  <si>
    <t>54.5% (3.0 to 78.7)</t>
  </si>
  <si>
    <t>66.5% (58.7 to 72.8)</t>
  </si>
  <si>
    <t>61.0% (50.1 to 69.5)</t>
  </si>
  <si>
    <t>70.7% (56.9 to 80.0)</t>
  </si>
  <si>
    <t>67.6% (43.2 to 81.5)</t>
  </si>
  <si>
    <t>58.5% (−1.6 to 83.0)</t>
  </si>
  <si>
    <t>52.9% (41.1 to 62.3)</t>
  </si>
  <si>
    <t>50.5% (38.1 to 60.4)</t>
  </si>
  <si>
    <t>45.8% (30.2 to 57.9</t>
  </si>
  <si>
    <t>20.3% (−5.7 to 39.9)</t>
  </si>
  <si>
    <t>40.1% (15.1 to 57.7)</t>
  </si>
  <si>
    <t>59.6% (47.9 to 68.6)</t>
  </si>
  <si>
    <t>54.7% (41.9 to 64.7)</t>
  </si>
  <si>
    <t>47.4% (30.5 to 60.1)</t>
  </si>
  <si>
    <t>23.1% (−5.2 to 43.7)</t>
  </si>
  <si>
    <t>44.0% (17.1 to 62.2)</t>
  </si>
  <si>
    <t>16 to 64</t>
  </si>
  <si>
    <t>46.2% (37.4 to 53.8)</t>
  </si>
  <si>
    <t>53.6% (44.8 to 61.0)</t>
  </si>
  <si>
    <t>42.9% (33.1 to 51.2)</t>
  </si>
  <si>
    <t>49.1% (39.4 to 57.3)</t>
  </si>
  <si>
    <t>61.3% (50.7 to 69.6)</t>
  </si>
  <si>
    <t xml:space="preserve">≥65 </t>
  </si>
  <si>
    <t>64.8% (53.2 to 73.6)</t>
  </si>
  <si>
    <t>58.4% (39.3 to 71.5)</t>
  </si>
  <si>
    <t>59.4% (38.1 to 73.4)</t>
  </si>
  <si>
    <t>Møller Kirsebom F. C., et al.</t>
  </si>
  <si>
    <t>Effectiveness of the COVID-19 vaccines against hospitalisation with Omicron sub-lineages BA.4 and BA.5 in England</t>
  </si>
  <si>
    <t>The Lancet Regional Health - Europe</t>
  </si>
  <si>
    <t>England</t>
  </si>
  <si>
    <t>April 2022 to August 2022</t>
  </si>
  <si>
    <t xml:space="preserve">General population (≥18 years) </t>
  </si>
  <si>
    <t>2 doses + first or 
2 doses + second booster</t>
  </si>
  <si>
    <t>First or second booster</t>
  </si>
  <si>
    <t>2 to 14 weeks</t>
  </si>
  <si>
    <t>47.9% (37.3 to 56.7)</t>
  </si>
  <si>
    <t>Odds Ratio
VE=(1-OR)x100
Logistic regression model adjusted for age, sex, index of multiple preprivation, ethnic group, care home residence, , geographic region (NHS region), period (week of test), health and social care worker status, clinical risk group status, clinically extremely vulnerable, and variant of most recent previous infection.</t>
  </si>
  <si>
    <t>15 to 24 weeks</t>
  </si>
  <si>
    <t>26.0% (12.8 to 37.1)</t>
  </si>
  <si>
    <t>≥25 weeks</t>
  </si>
  <si>
    <t>8.5% (-7.4 to 22.1)</t>
  </si>
  <si>
    <t>53.4% (42.7 to 62.0)</t>
  </si>
  <si>
    <t>28.0% (10.0 to 42.4)</t>
  </si>
  <si>
    <t>24.0% (-14.1 to 49.4)</t>
  </si>
  <si>
    <t>53.1% (46.7 to 58.8)</t>
  </si>
  <si>
    <t>38.3% (29.7 to 45.9)</t>
  </si>
  <si>
    <t>23.7% (15.0 to 31.4)</t>
  </si>
  <si>
    <t>63.2% (58.4 to 67.5)</t>
  </si>
  <si>
    <t>43.6% (33.7 to 52.0)</t>
  </si>
  <si>
    <t>40.2% (30.3 to 48.7)</t>
  </si>
  <si>
    <t xml:space="preserve">Lin D., et al. </t>
  </si>
  <si>
    <t>Effectiveness of Vaccination and Previous Infection Against Omicron Infection and Severe Outcomes in Children Under 12 Years of Age</t>
  </si>
  <si>
    <t>October 2021 to January 2023</t>
  </si>
  <si>
    <t>Children (0 to 11 years)</t>
  </si>
  <si>
    <t>1 month</t>
  </si>
  <si>
    <t>59.9% (58.5 to 61.2)</t>
  </si>
  <si>
    <t>Hazard Ratio (HR)
Adjusting for individual characteristics and geographic location through age, sex, race/ethnicity, geographic region, country-level vaccination rate</t>
  </si>
  <si>
    <t>2 months</t>
  </si>
  <si>
    <t>39.0% (37.7 to 40.3)</t>
  </si>
  <si>
    <t>3 months</t>
  </si>
  <si>
    <t>36.4% (35.3 to 37.5)</t>
  </si>
  <si>
    <t>4 months</t>
  </si>
  <si>
    <t>33.7% (32.6 to 34.8)</t>
  </si>
  <si>
    <t>5 months</t>
  </si>
  <si>
    <t>30.9% (29.8 to 32.0)</t>
  </si>
  <si>
    <t>6 months</t>
  </si>
  <si>
    <t>28.0% (26.7 to 29.2)</t>
  </si>
  <si>
    <t>7 months</t>
  </si>
  <si>
    <t>24.9% (23.4 to 26.4)</t>
  </si>
  <si>
    <t>8 months</t>
  </si>
  <si>
    <t>21.7% (19.9 to 23.5)</t>
  </si>
  <si>
    <t>9 months</t>
  </si>
  <si>
    <t>18.4% (16.2 to 20.6)</t>
  </si>
  <si>
    <t>10 months</t>
  </si>
  <si>
    <t>14.9% (12.3 to 17.5)</t>
  </si>
  <si>
    <t>65.3% (58.1 to 71.2)</t>
  </si>
  <si>
    <t>31.0% (23.1 to 38.1)</t>
  </si>
  <si>
    <t>26.4% (19.2 to 33.0)</t>
  </si>
  <si>
    <t>21.5% (14.9 to 27.6)</t>
  </si>
  <si>
    <t>16.2% (10.0 to 22.0)</t>
  </si>
  <si>
    <t>10.6% (4.4 to 16.4)</t>
  </si>
  <si>
    <t>4.6 % (-2.1 to 10.9)</t>
  </si>
  <si>
    <t>73.% (8.3 to 92.3)</t>
  </si>
  <si>
    <t>48.1% (-5.5 to 74.5)</t>
  </si>
  <si>
    <t>39.3% (-11.5 to 67.0)</t>
  </si>
  <si>
    <t>29.0% (-19.8 to 57.9)</t>
  </si>
  <si>
    <t>17.0% (-32.0 to 47.8)</t>
  </si>
  <si>
    <t>2.9% (-50.8 to 37.4)</t>
  </si>
  <si>
    <t>No previous infection</t>
  </si>
  <si>
    <t>Reinfection</t>
  </si>
  <si>
    <t>88.6% (86.1 to 90.6)</t>
  </si>
  <si>
    <t>85.3% (82.6 to 87.6)</t>
  </si>
  <si>
    <t>81.1% (78.2 to 83.3)</t>
  </si>
  <si>
    <t>75.5% (72.5 to 78.5)</t>
  </si>
  <si>
    <t>68.8% (65.3 to 71.9)</t>
  </si>
  <si>
    <t>59.9% (55.8 to 63.5)</t>
  </si>
  <si>
    <t>48.4% (43.3 to 53.1)</t>
  </si>
  <si>
    <t>33.7% (26.4 to 40.3)</t>
  </si>
  <si>
    <t>14.8% (3.9 to 24.5)</t>
  </si>
  <si>
    <t>Delta</t>
  </si>
  <si>
    <t>88.8% (78.6 to 94.2)</t>
  </si>
  <si>
    <t>85.9% (75.0 to 92.1)</t>
  </si>
  <si>
    <t>82.3% (70.5 to 89.4)</t>
  </si>
  <si>
    <t>77.7% (65.0 to 85.8)</t>
  </si>
  <si>
    <t>71.9% (57.9 to 81.2)</t>
  </si>
  <si>
    <t>64.6% (48.4 to 75.7)</t>
  </si>
  <si>
    <t>55.4% (35.3 to 69.2)</t>
  </si>
  <si>
    <t>43.7% (17.0 to 61.9)</t>
  </si>
  <si>
    <t>29.1% (-8.7 to 53.8)</t>
  </si>
  <si>
    <t>10.7% (-44.5 to 44.8)</t>
  </si>
  <si>
    <t>24.4% (14.4 to 33.2)</t>
  </si>
  <si>
    <t>23.1% (15.6 to 30.0)</t>
  </si>
  <si>
    <t>21.9% (14.9 to 28.3)</t>
  </si>
  <si>
    <t>20.6% (11.7 to 28.6)</t>
  </si>
  <si>
    <t>19.3% (6.9 to 30.0)</t>
  </si>
  <si>
    <t>76.7% (45.7 to 90.0)</t>
  </si>
  <si>
    <t>47.3% (-17.9 to 76.4)</t>
  </si>
  <si>
    <t>0 to 4</t>
  </si>
  <si>
    <t>55.6% (49.2 to 61.2)</t>
  </si>
  <si>
    <t>63.8% (57.0 to 69.5)</t>
  </si>
  <si>
    <t>62.0% (57.4 to 66.0)</t>
  </si>
  <si>
    <t>60.1% (54.4 to 65.1)</t>
  </si>
  <si>
    <t>58.1% (48.3 to 66.1)</t>
  </si>
  <si>
    <t>54.2% (45.8 to 61.2)</t>
  </si>
  <si>
    <t>63.3% (54.3 to 70.5)</t>
  </si>
  <si>
    <t>63.5% (57.8 to 68.4)</t>
  </si>
  <si>
    <t>63.7% (56.7 to 69.5)</t>
  </si>
  <si>
    <t>63.9% (52.2 to 72.7)</t>
  </si>
  <si>
    <t>58.0% (47.5 to 66.5)</t>
  </si>
  <si>
    <t>64.4% (53.2 to 73.0)</t>
  </si>
  <si>
    <t>59.5% (51.6 to 66.1)</t>
  </si>
  <si>
    <t>53.9% (43.6 to 62.4)</t>
  </si>
  <si>
    <t>47.6% (27.7 to 62.0)</t>
  </si>
  <si>
    <t>37.5% (21.2 to 50.4)</t>
  </si>
  <si>
    <t>60.9% (37.9 to 75.4)</t>
  </si>
  <si>
    <t>56.7% (40.2 to 68.7)</t>
  </si>
  <si>
    <t>52.0% (27.8 to 68.1)</t>
  </si>
  <si>
    <t>46.8% (-0.3 to 71.8)</t>
  </si>
  <si>
    <t>Arashiro T., et al.</t>
  </si>
  <si>
    <t>Coronavirus Disease 19 (COVID-19) Vaccine Effectiveness Against Symptomatic Severe Acute Respiratory Syndrome Coronavirus 2 (SARS-CoV-2) Infection During Delta-Dominant and Omicron-Dominant Periods in Japan: A Multicenter Prospective Case-control Study (Factors Associated with SARS-CoV-2 Infection and the Effectiveness of COVID-19 Vaccines Study)</t>
  </si>
  <si>
    <t>Clinical Infectious Diseases</t>
  </si>
  <si>
    <t>Japan Agency for Medical Research and Development (AMED) (grant number JP21fk0108612) and the Nagasaki University WISE Programme</t>
  </si>
  <si>
    <t>14 days to 3 months</t>
  </si>
  <si>
    <t>56% (37 to 70)</t>
  </si>
  <si>
    <t>Odds Ratio (OR)
VE=(1-OR)x100
Logistic regression was used to estimate the odds of being vaccinated among cases relative to controls. The model was adjusted for age group, sex, presence of any comorbidity, educational attainment, place of residence, occupation (healthcare worker or not), SARS-CoV-2 diagnostic test in the past month, past SARS-CoV-2 infection, history of close contact, healthcare facility in which SARS-CoV-2 testing was done, and calendar week.</t>
  </si>
  <si>
    <t>3 to 6 months</t>
  </si>
  <si>
    <t>52% (40 to 62)</t>
  </si>
  <si>
    <t>&gt;6 months</t>
  </si>
  <si>
    <t>49% (34 to 61)</t>
  </si>
  <si>
    <t>≤ 13 days</t>
  </si>
  <si>
    <t>67% (47 to 79)</t>
  </si>
  <si>
    <t xml:space="preserve">≥ 14 days </t>
  </si>
  <si>
    <t>74% (62 to 83)</t>
  </si>
  <si>
    <t>51% (29 to 66)</t>
  </si>
  <si>
    <t>≥65 Years of Age or Having at Least 1 Comorbidity</t>
  </si>
  <si>
    <t>50% (−9 to 77) </t>
  </si>
  <si>
    <t>66% (43 to 80) </t>
  </si>
  <si>
    <t>64% (38 to 80) </t>
  </si>
  <si>
    <t>81% (52 to 92) </t>
  </si>
  <si>
    <t>82% (62 to 92)</t>
  </si>
  <si>
    <t>55% (34 to 69) </t>
  </si>
  <si>
    <t>Odds Ratio (OR) with additional adjustment for preventive measures
VE=(1-OR)x100
Logistic regression was used to estimate the odds of being vaccinated among cases relative to controls. The model was adjusted for age group, sex, presence of any comorbidity, educational attainment, place of residence, occupation (healthcare worker or not), SARS-CoV-2 diagnostic test in the past month, past SARS-CoV-2 infection, history of close contact, healthcare facility in which SARS-CoV-2 testing was done, and calendar week.</t>
  </si>
  <si>
    <t xml:space="preserve">54% (42 to 63) </t>
  </si>
  <si>
    <t>52% (37 to 63) </t>
  </si>
  <si>
    <t>69% (50 to 81) </t>
  </si>
  <si>
    <t>78% (67 to 86)</t>
  </si>
  <si>
    <t xml:space="preserve">Surie D., et al. </t>
  </si>
  <si>
    <t>Effectiveness of Monovalent mRNA Vaccines Against COVID-19–Associated Hospitalization Among Immunocompetent Adults During BA.1/BA.2 and BA.4/BA.5 Predominant Periods of SARS-CoV-2 Omicron Variant in the United States — IVY Network, 18 States, December 26, 2021–August 31, 2022</t>
  </si>
  <si>
    <t xml:space="preserve">Morbidity and Mortality Weekly Report </t>
  </si>
  <si>
    <t>≥ 14 days</t>
  </si>
  <si>
    <t>Omicron BA.1/BA.2</t>
  </si>
  <si>
    <t>39% (26 to 49)</t>
  </si>
  <si>
    <t>Odds Ratio (OR) 
VE=(1-OR)x 100
Using multivariable logistic regression models, VE was calculated as (1 − adjusted odds ratio [aOR]) × 100. Models were adjusted for U.S. Department of Health and Human Services region, calendar time in biweekly intervals, age group (18–49, 50–64, and ≥65 years), sex, race, and Hispanic or Latino (Hispanic) ethnicity. Results were stratified by periods of Omicron variant predominance (i.e., December 26, 2021–June 19, 2022 [BA.1/BA.2 period] and June 20–August 31, 2022 [BA.4/BA.5 period]), and by days since the last monovalent vaccine dose (14–150 days versus &gt;150 days for 2 doses and 7–120 versus &gt;120 days for 3 or 4 doses to align with previous guidance for next dose eligibility).</t>
  </si>
  <si>
    <t>14–150</t>
  </si>
  <si>
    <t>63% (46 to 75)</t>
  </si>
  <si>
    <t>&gt;150</t>
  </si>
  <si>
    <t>34% (20–46)</t>
  </si>
  <si>
    <t>Third dose</t>
  </si>
  <si>
    <t>≥ 7 days</t>
  </si>
  <si>
    <t>69% (62 to 74)</t>
  </si>
  <si>
    <t>7-120 days</t>
  </si>
  <si>
    <t>79% (74 to 84)</t>
  </si>
  <si>
    <t>&gt;120</t>
  </si>
  <si>
    <t>41% (23 to 55)</t>
  </si>
  <si>
    <t>4 doses</t>
  </si>
  <si>
    <t>Fourth dose</t>
  </si>
  <si>
    <t>61% (29 to 78)</t>
  </si>
  <si>
    <t>41% (17 to 57)</t>
  </si>
  <si>
    <t>83% (35 to 96)</t>
  </si>
  <si>
    <t>37% (12 to 55)</t>
  </si>
  <si>
    <t>31% (7 to 49)</t>
  </si>
  <si>
    <t>60% (12 to 81)</t>
  </si>
  <si>
    <t>29% (3 to 48)</t>
  </si>
  <si>
    <t>60% (36 to 75)</t>
  </si>
  <si>
    <t>61% (37 to 76)</t>
  </si>
  <si>
    <t>Su. W. J., et al.</t>
  </si>
  <si>
    <t>Risk of Myocarditis and Pericarditis Following Coronavirus Disease 2019 Messenger RNA Vaccination—A Nationwide Study</t>
  </si>
  <si>
    <t>Taiwan</t>
  </si>
  <si>
    <t>March 2021 to February 2022</t>
  </si>
  <si>
    <r>
      <rPr>
        <b/>
        <sz val="11"/>
        <color theme="1"/>
        <rFont val="Calibri"/>
        <family val="2"/>
        <scheme val="minor"/>
      </rPr>
      <t>Reporting Rates</t>
    </r>
    <r>
      <rPr>
        <sz val="11"/>
        <color theme="1"/>
        <rFont val="Calibri"/>
        <family val="2"/>
        <scheme val="minor"/>
      </rPr>
      <t xml:space="preserve">
Calculated the crude reporting rate by dividing the number of cases of myocarditis/pericarditis by the number of vaccine recipients and computed the 95% confidence intervals by exact Poisson distribution.</t>
    </r>
  </si>
  <si>
    <t>4.33 risk per million person (95% CI: [2.16-7.74])</t>
  </si>
  <si>
    <t>Reporting rate calculated as crude risk per million vaccinees</t>
  </si>
  <si>
    <t>Reporting Rates
Calculated the crude reporting rate by dividing the number of cases of myocarditis/pericarditis by the number of vaccine recipients and computed the 95% confidence intervals by exact Poisson distribution.</t>
  </si>
  <si>
    <t>43.16 risk per million person (95% CI: [27.93-63.71</t>
  </si>
  <si>
    <t>8.23 risk per million person (95% CI: [2.24-21.08])</t>
  </si>
  <si>
    <t>25 to 29</t>
  </si>
  <si>
    <t>3.13 risk per million person (95% CI: [0.08-17.42])</t>
  </si>
  <si>
    <t>5.06 risk per million person (95% CI: [1.04-14.80])</t>
  </si>
  <si>
    <t>5.37 risk per million person (95% CI: [1.11-15.70])</t>
  </si>
  <si>
    <t>9.31 risk per million person (95% CI: [5.69-14.38])</t>
  </si>
  <si>
    <t>126.79 risk per million person (95% CI: [97.85-161.60])</t>
  </si>
  <si>
    <t>29.86 risk per million person (95% CI: [15.43-52.16])</t>
  </si>
  <si>
    <t>19.13 risk per million person (95% CI: [6.21-44.64])</t>
  </si>
  <si>
    <t>4.01 risk per million person (95% CI: [0.49-14.49])</t>
  </si>
  <si>
    <t>2.08 risk per million person (95% CI: [0.05-11.60])</t>
  </si>
  <si>
    <t>5.28 risk per million person (95% CI: [2.89-8.86])</t>
  </si>
  <si>
    <t>16.77 risk per million person (95% CI: [7.67-31.83])</t>
  </si>
  <si>
    <t>6.63 risk per million person (95% CI: [1.37-19.37])</t>
  </si>
  <si>
    <t xml:space="preserve">30 to 39 </t>
  </si>
  <si>
    <t>6.81 risk per million person (95% CI: [1.85-17.43])</t>
  </si>
  <si>
    <t>3.17 risk per million person (95% CI: [0.38-11.45])</t>
  </si>
  <si>
    <t>4.46 risk per million person (95% CI: [0.54-16.10])</t>
  </si>
  <si>
    <t>14.34 risk per million person (95% CI: [2.96-41.89])</t>
  </si>
  <si>
    <t>3.40 risk per million person</t>
  </si>
  <si>
    <t>16.46 risk per million person (95% CI: [7.10-32.42])</t>
  </si>
  <si>
    <t>9.83 risk per million person (95% CI: [2.68-25.18])</t>
  </si>
  <si>
    <t>5.79 risk per million person (95% CI: [1.19-16.91])</t>
  </si>
  <si>
    <t>2.48 risk per million person (95% CI: [0.06-13.82])</t>
  </si>
  <si>
    <t>5.80 risk per million person (95% CI: [2.89-10.87])</t>
  </si>
  <si>
    <t>13.34 risk per million person (95% CI: [0.34-74.31])</t>
  </si>
  <si>
    <t>22.76 risk per million person (95% CI: [2.76-82.21])</t>
  </si>
  <si>
    <t>23.20 risk per million person (95% CI: [6.32-59.41])</t>
  </si>
  <si>
    <t>5.91 risk per million person (95% CI: [0.15-32.9])</t>
  </si>
  <si>
    <t xml:space="preserve">50 to 59 </t>
  </si>
  <si>
    <t>3.90 risk per million person (95% CI: [0.10-21.73])</t>
  </si>
  <si>
    <t xml:space="preserve">3.14 risk per million person (95% CI: [0.38-11.36]) </t>
  </si>
  <si>
    <t>9.62 risk per million person (95% CI: [5.50-15.62])</t>
  </si>
  <si>
    <t>93.84 risk per million person (95% CI: [30.47-218.99])</t>
  </si>
  <si>
    <t>78.55 risk per million person (95% CI: [25.50-183.30])</t>
  </si>
  <si>
    <t>23.24 risk per million person (95% CI: [4.79-67.93])</t>
  </si>
  <si>
    <t xml:space="preserve">40 to 49 </t>
  </si>
  <si>
    <t>7.71 risk per million person (95% CI: [0.20-42.98])</t>
  </si>
  <si>
    <t>4.55 risk per million person (0.12-25.33])</t>
  </si>
  <si>
    <t>2.40 risk per million person (95% CI: [0.06-13.36])</t>
  </si>
  <si>
    <t>2.36 risk per million person (95% CI [0.77-5.51])</t>
  </si>
  <si>
    <t>3.92 risk per million person (0.10-21.81])</t>
  </si>
  <si>
    <t>2.78 risk per million person (95% CI: [0.34-10.03])</t>
  </si>
  <si>
    <t>3.84 risk per million person (95% CI: [0.46-13.85])</t>
  </si>
  <si>
    <t>6.31 risk per million person (95% CI: [3.26-11.02])</t>
  </si>
  <si>
    <t>17.29 risk per million person (95% CI: [3.57-50.53])</t>
  </si>
  <si>
    <t>4.46 risk per million person (95% CI: [0.11-24.87])</t>
  </si>
  <si>
    <t>7.40 risk per million person (2.40-17.27])</t>
  </si>
  <si>
    <t>6.09 risk per million person (95% CI: [1.26-17.81])</t>
  </si>
  <si>
    <t xml:space="preserve">Yan M., et al. </t>
  </si>
  <si>
    <t>Serious adverse reaction associated with the COVID-19 vaccines of BNT162b2, Ad26.COV2.S, and mRNA-1273: Gaining insight through the VAERS</t>
  </si>
  <si>
    <t>2020 Shanghai “Rising Stars of Medical Talent” Youth Development Program-Clinical Pharmacist Program (SHWSRS (2021)_099)</t>
  </si>
  <si>
    <t>January 2010 to April 2021</t>
  </si>
  <si>
    <t>445,926, 167,457</t>
  </si>
  <si>
    <r>
      <rPr>
        <b/>
        <sz val="11"/>
        <color theme="1"/>
        <rFont val="Calibri"/>
        <family val="2"/>
        <scheme val="minor"/>
      </rPr>
      <t>Odds Ratio</t>
    </r>
    <r>
      <rPr>
        <sz val="11"/>
        <color theme="1"/>
        <rFont val="Calibri"/>
        <family val="2"/>
        <scheme val="minor"/>
      </rPr>
      <t xml:space="preserve">
Disproportionality analysis, a statistically significant ROR was defined as reported: absolute count of PTs linked to the targeted drug ≥ 3 and a lower limit of the 95% confidence interval (CI) &gt; 1</t>
    </r>
  </si>
  <si>
    <t>Aerial thrombosis</t>
  </si>
  <si>
    <t>≥0 days</t>
  </si>
  <si>
    <t>3.87 ROR (95% CI: [3.56-4.21])</t>
  </si>
  <si>
    <t>Only reported on the overall thrombotic events. For more stratified results for each serious adverse event, refer to study</t>
  </si>
  <si>
    <t>Odds Ratio
Disproportionality analysis, a statistically significant ROR was defined as reported: absolute count of PTs linked to the targeted drug ≥ 3 and a lower limit of the 95% confidence interval (CI) &gt; 1</t>
  </si>
  <si>
    <t>4.52 ROR (95% CI: [4.20-4.87])</t>
  </si>
  <si>
    <t>Aerial and venous thrombosis</t>
  </si>
  <si>
    <t>3.09 ROR (95% CI: [2.92-3.27])</t>
  </si>
  <si>
    <t>3.25 ROR (95% CI: [2.87-3.69])</t>
  </si>
  <si>
    <t>8.60 ROR (95% CI: [7.96-9.28])</t>
  </si>
  <si>
    <t>5.00 ROR (95% CI: [4.68-5.35])</t>
  </si>
  <si>
    <t>2.26 ROR (95% CI: [2.05-2.50])</t>
  </si>
  <si>
    <t>2.53 ROR (95% CI: [2.33-2.75])</t>
  </si>
  <si>
    <t>2.08 ROR (95% CI: [1.94-2.23])</t>
  </si>
  <si>
    <t>Yechezkel M., et al.</t>
  </si>
  <si>
    <t>Safety of the fourth COVID-19 BNT162b2 mRNA (second booster) vaccine: a prospective and retrospective cohort study</t>
  </si>
  <si>
    <t>The Lancet Respiratory Medicine</t>
  </si>
  <si>
    <t>European Research Council (ERC)</t>
  </si>
  <si>
    <r>
      <rPr>
        <b/>
        <sz val="11"/>
        <color theme="1"/>
        <rFont val="Calibri"/>
        <family val="2"/>
        <scheme val="minor"/>
      </rPr>
      <t>Risk Difference (RD)</t>
    </r>
    <r>
      <rPr>
        <sz val="11"/>
        <color theme="1"/>
        <rFont val="Calibri"/>
        <family val="2"/>
        <scheme val="minor"/>
      </rPr>
      <t xml:space="preserve">
Reporting number of events per 10000 people. To assess the difference in the risk of exhibiting each of the potential adverse events between the periods before and after vaccination, a pairwise comparison for each individual was conducted.</t>
    </r>
  </si>
  <si>
    <r>
      <rPr>
        <sz val="11"/>
        <color theme="1"/>
        <rFont val="Calibri"/>
        <family val="2"/>
      </rPr>
      <t>≤</t>
    </r>
    <r>
      <rPr>
        <sz val="11"/>
        <color theme="1"/>
        <rFont val="Calibri"/>
        <family val="2"/>
        <scheme val="minor"/>
      </rPr>
      <t xml:space="preserve">42 days </t>
    </r>
  </si>
  <si>
    <t xml:space="preserve"> -1.68 RD (95% CI: [-5.61-2.25])</t>
  </si>
  <si>
    <t>Only reported results for the retrospective cohort study and for adverse events of interest. For more results refer to study.</t>
  </si>
  <si>
    <t>Risk Difference (RD)
Reporting number of events per 10000 people. To assess the difference in the risk of exhibiting each of the potential adverse events between the periods before and after vaccination, a pairwise comparison for each individual was conducted.</t>
  </si>
  <si>
    <t>Myocardial infarction</t>
  </si>
  <si>
    <t xml:space="preserve">≤42 days </t>
  </si>
  <si>
    <t>2.25 RD (95% CI: [-3.93-8.98])</t>
  </si>
  <si>
    <t xml:space="preserve"> -2.25 RD (95% CI: [-4.49 to -0.56])</t>
  </si>
  <si>
    <t>Communications Medicine</t>
  </si>
  <si>
    <t>International Journal of Infectious Diseases</t>
  </si>
  <si>
    <t>Wei, Y., et al.</t>
  </si>
  <si>
    <t>Estimation of Vaccine Effectiveness of CoronaVac and BNT162b2 Against Severe Outcomes Over Time Among Patients With SARS-CoV-2 Omicron</t>
  </si>
  <si>
    <t xml:space="preserve">JAMA Network Open </t>
  </si>
  <si>
    <t>January 2022 to June 2022</t>
  </si>
  <si>
    <t>Case-control study</t>
  </si>
  <si>
    <t>18 to ≥80 years</t>
  </si>
  <si>
    <t>0-3 months</t>
  </si>
  <si>
    <t>4-6 months</t>
  </si>
  <si>
    <t xml:space="preserve">&gt;6 months </t>
  </si>
  <si>
    <t xml:space="preserve">Death </t>
  </si>
  <si>
    <t xml:space="preserve">Registered  patients with COVID-19 </t>
  </si>
  <si>
    <t xml:space="preserve">    70.8% (69.0 to 72.4)   </t>
  </si>
  <si>
    <t xml:space="preserve">First homoogous booster </t>
  </si>
  <si>
    <t>70% (67 to 73)</t>
  </si>
  <si>
    <t>85% (72 to  92)</t>
  </si>
  <si>
    <t>~51 days</t>
  </si>
  <si>
    <t>~21 days</t>
  </si>
  <si>
    <t xml:space="preserve">84.4% (82.3 to 85.9)  </t>
  </si>
  <si>
    <t>85.8%(83.3 to 88.3)</t>
  </si>
  <si>
    <t xml:space="preserve">90.2% (86.2 to 93.7)   </t>
  </si>
  <si>
    <t xml:space="preserve">84.7% (79.8 to 88.6)              </t>
  </si>
  <si>
    <t xml:space="preserve">83.1% (81.1 to 85.2) </t>
  </si>
  <si>
    <t>Pre-Omicron</t>
  </si>
  <si>
    <t>84.4% (82.3 to 86.2</t>
  </si>
  <si>
    <t xml:space="preserve"> 77.4 %(75.5 to 79.0) </t>
  </si>
  <si>
    <t xml:space="preserve">76.4% (73.8 to 78.4)       </t>
  </si>
  <si>
    <t>73.9% (70.7 to 76.6)</t>
  </si>
  <si>
    <t xml:space="preserve">76.8% (74.9 to 78.3)  </t>
  </si>
  <si>
    <t xml:space="preserve">62.6% (59.7-64.7) </t>
  </si>
  <si>
    <t>71.3% (69.2 to 73.7)</t>
  </si>
  <si>
    <t xml:space="preserve"> 85.5% (83.5 to 87.2)</t>
  </si>
  <si>
    <t>4% (-219 to 71)</t>
  </si>
  <si>
    <t>~63 days</t>
  </si>
  <si>
    <t>~117 days</t>
  </si>
  <si>
    <t>38% (26 to  48)</t>
  </si>
  <si>
    <t>61% (52 to 68)</t>
  </si>
  <si>
    <t>~31 days</t>
  </si>
  <si>
    <t>~ 105 days</t>
  </si>
  <si>
    <t>39 % (-75 to 79)</t>
  </si>
  <si>
    <t>60% (-80 to 91)</t>
  </si>
  <si>
    <t>Third booster</t>
  </si>
  <si>
    <t>~227 days</t>
  </si>
  <si>
    <t>~108 days</t>
  </si>
  <si>
    <t>~34 days</t>
  </si>
  <si>
    <t>31% (22, to 40)</t>
  </si>
  <si>
    <t>47% (39 to  53)</t>
  </si>
  <si>
    <t>56% (48 to 63)</t>
  </si>
  <si>
    <t>&lt; 3 months</t>
  </si>
  <si>
    <t>3-5 months</t>
  </si>
  <si>
    <t>78% (74 to 81</t>
  </si>
  <si>
    <t>85% (78 to 91)</t>
  </si>
  <si>
    <t>6-8 months</t>
  </si>
  <si>
    <t>65% (37 to 84)</t>
  </si>
  <si>
    <t>87% (84 to 89)</t>
  </si>
  <si>
    <t>95% (92 to 96)</t>
  </si>
  <si>
    <t>2 doses to 4 doses</t>
  </si>
  <si>
    <t>Primary vaccination to second booster</t>
  </si>
  <si>
    <t>95% (92 to 97)</t>
  </si>
  <si>
    <t>9-11 months</t>
  </si>
  <si>
    <t>12-14 months</t>
  </si>
  <si>
    <t>66% (28 to 84)</t>
  </si>
  <si>
    <t>46% (12 to 66)</t>
  </si>
  <si>
    <t>58% (43 to 69)</t>
  </si>
  <si>
    <t>61% (50 to 70)</t>
  </si>
  <si>
    <t>73% (-13 to 94)</t>
  </si>
  <si>
    <t>85% (81 to 88)</t>
  </si>
  <si>
    <t>73% (68 to 77)</t>
  </si>
  <si>
    <t>66% (48 to 78)</t>
  </si>
  <si>
    <t>95% (88 to 98)</t>
  </si>
  <si>
    <t>92% (85 to 95)</t>
  </si>
  <si>
    <t>84% (54 to 94)</t>
  </si>
  <si>
    <t>87% (46 to 95)</t>
  </si>
  <si>
    <t>Omicron</t>
  </si>
  <si>
    <t>95% (90 to 96)</t>
  </si>
  <si>
    <t>Yes (after vaccination)</t>
  </si>
  <si>
    <t>95% (88 to 96)</t>
  </si>
  <si>
    <t>99% (95 to 100)</t>
  </si>
  <si>
    <t>82% (78 to 86)</t>
  </si>
  <si>
    <t>85% (69 to 93)</t>
  </si>
  <si>
    <t>55% (-95 to 89)</t>
  </si>
  <si>
    <t>40% (-5 to 66)</t>
  </si>
  <si>
    <t>40% (5 to 62)</t>
  </si>
  <si>
    <t>36% (17 to 51)</t>
  </si>
  <si>
    <t>47% (35 to 57)</t>
  </si>
  <si>
    <t>82% (68 to 90)</t>
  </si>
  <si>
    <t>67% (60 to 74)</t>
  </si>
  <si>
    <t>56% (49 to 62)</t>
  </si>
  <si>
    <t>56% (45 to 66)</t>
  </si>
  <si>
    <t>80% (76 to 83)</t>
  </si>
  <si>
    <t>64% (58 to 69)</t>
  </si>
  <si>
    <t>52% (38 to 63)</t>
  </si>
  <si>
    <t>75% (-7 to 94)</t>
  </si>
  <si>
    <t>73% (67 to 78)</t>
  </si>
  <si>
    <t>57% (11 to 79)</t>
  </si>
  <si>
    <t>2 doses to 5 doses</t>
  </si>
  <si>
    <t>Pre-omicron</t>
  </si>
  <si>
    <t>Primary vaccination to third booster</t>
  </si>
  <si>
    <t>95% (90 to 98)</t>
  </si>
  <si>
    <t>89% (81 to 93)</t>
  </si>
  <si>
    <t>90% (79 to 95)</t>
  </si>
  <si>
    <t>82% (54 to 93)</t>
  </si>
  <si>
    <t>94% (90 to 96)</t>
  </si>
  <si>
    <t>94% (90 to 97)</t>
  </si>
  <si>
    <t>95% (65 to 99)</t>
  </si>
  <si>
    <t>91% (85 to 95)</t>
  </si>
  <si>
    <t>94% (90 to 98)</t>
  </si>
  <si>
    <t>92% (86 to 96)</t>
  </si>
  <si>
    <t>85% (51 to 97)</t>
  </si>
  <si>
    <t>Only reported results from Supplementary table 1 and Table 3. For more results, please refer to study.</t>
  </si>
  <si>
    <t xml:space="preserve">Patients aged 18 years or older whowere hospitalized in public hospitals and were diagnosed with a COVID-19 infection by PCR test </t>
  </si>
  <si>
    <t>B.R.F. reported completing a 6-month paid internship with Moderna before joining the Department of Veterans Affairs and owning five shares of Moderna, Inc. stock purchased in February 2020 outside the submitted work. M.A.H. reported receiving personal fees from Cytel and ProPublica outside the submitted work. The other authors declare no competing interests</t>
  </si>
  <si>
    <t>Link-Gelles., et al.</t>
  </si>
  <si>
    <t>Effectiveness of Bivalent mRNA Vaccines in Preventing Symptomatic SARS-CoV-2 Infection — Increasing Community Access to Testing Program, United States, September–November 2022</t>
  </si>
  <si>
    <t>September 2022 to November 2022</t>
  </si>
  <si>
    <t>BNT162b26 or mRNA-1273</t>
  </si>
  <si>
    <t>Symptomatic infection</t>
  </si>
  <si>
    <t>18 to 49</t>
  </si>
  <si>
    <t>41% (31 to 49)</t>
  </si>
  <si>
    <t>50% (35 to 61)</t>
  </si>
  <si>
    <t>32% (9 to 49)</t>
  </si>
  <si>
    <t>43% (39 to 46)</t>
  </si>
  <si>
    <t>25% (17 to 33)</t>
  </si>
  <si>
    <t>19% (8 to 29)</t>
  </si>
  <si>
    <t>28% (20 to 34)</t>
  </si>
  <si>
    <t>23% (15 to 30)</t>
  </si>
  <si>
    <t>28% (22 to 33)</t>
  </si>
  <si>
    <t>22% (15 to 29)</t>
  </si>
  <si>
    <t>2 to 3 months</t>
  </si>
  <si>
    <t>45% (31 to 56)</t>
  </si>
  <si>
    <t>4 to 5 months</t>
  </si>
  <si>
    <t>6 to 7 months</t>
  </si>
  <si>
    <t>42% (30 to 52)</t>
  </si>
  <si>
    <t xml:space="preserve">≥8 months </t>
  </si>
  <si>
    <t>53% (45 to 60)</t>
  </si>
  <si>
    <t>2 doses + bivalent booster</t>
  </si>
  <si>
    <t>2 doses + first booster + bivalent booster</t>
  </si>
  <si>
    <t>2 doses + second booster + bivalent booster</t>
  </si>
  <si>
    <t>2 doses + booster(s) + bivalent booster</t>
  </si>
  <si>
    <t>24% (14 to 33)</t>
  </si>
  <si>
    <t>41% (35 to 47)</t>
  </si>
  <si>
    <t>47% (42 to 52)</t>
  </si>
  <si>
    <t>58% (56 to 61)</t>
  </si>
  <si>
    <t>30% (22 to 37)</t>
  </si>
  <si>
    <t>43% (38 to 48)</t>
  </si>
  <si>
    <t>46% (41 to 50)</t>
  </si>
  <si>
    <t>44% (18 to 62)</t>
  </si>
  <si>
    <t>46% (22 to 62)</t>
  </si>
  <si>
    <t>61% (49 to 70)</t>
  </si>
  <si>
    <t>15% (–4 to 31)</t>
  </si>
  <si>
    <t>31% (18 to 42)</t>
  </si>
  <si>
    <t>36% (25 to 45)</t>
  </si>
  <si>
    <t>51% (45 to 55)</t>
  </si>
  <si>
    <t>33% (24 to 41)</t>
  </si>
  <si>
    <t>36% (29 to 43)</t>
  </si>
  <si>
    <t>40% (32 to 47)</t>
  </si>
  <si>
    <t>31% (24 to 38)</t>
  </si>
  <si>
    <t>38% (32 to 43)</t>
  </si>
  <si>
    <t>48% (45 to 51)</t>
  </si>
  <si>
    <t>45% (27 to 58)</t>
  </si>
  <si>
    <t>21% (1 to 36)</t>
  </si>
  <si>
    <t>14% (–6 to 30)</t>
  </si>
  <si>
    <t>42% (35 to 48)</t>
  </si>
  <si>
    <t>32% (23 to 40)</t>
  </si>
  <si>
    <t>36% (29 to 42)</t>
  </si>
  <si>
    <t>40% (33 to 46)</t>
  </si>
  <si>
    <t>HR 30.6% (26.9 to 34.1)</t>
  </si>
  <si>
    <t>28% (19 to 35)</t>
  </si>
  <si>
    <t>33% (27 to 39)</t>
  </si>
  <si>
    <t>36% (29 to 41)</t>
  </si>
  <si>
    <t>Fabiani M., et al.</t>
  </si>
  <si>
    <t>Relative effectiveness of a 2nd booster dose of COVID-19 mRNA vaccine up to four months post administration in individuals aged 80 years or more in Italy: A retrospective matched cohort study</t>
  </si>
  <si>
    <t>Vaccine</t>
  </si>
  <si>
    <t>14 to 28 days</t>
  </si>
  <si>
    <t>28 to 56 days</t>
  </si>
  <si>
    <t>56 to 118 days</t>
  </si>
  <si>
    <t>14.3% (2.2 to 20.2)</t>
  </si>
  <si>
    <t>28.5% (24.7 to 32.1)</t>
  </si>
  <si>
    <t>23.1% (20.0 to 26.1)</t>
  </si>
  <si>
    <t>7.6% (-14.1 to 18.3)</t>
  </si>
  <si>
    <t>34.0% (23.4 to 42.7)</t>
  </si>
  <si>
    <t>43.2% (30.6 to 54.9)</t>
  </si>
  <si>
    <t>44.8% (34.9 to 53.0)</t>
  </si>
  <si>
    <t>27.2% (8.3 to 42.9)</t>
  </si>
  <si>
    <t>Only reported results from primary analysis. For more results, refer to study.</t>
  </si>
  <si>
    <t>Grewal R., et al.</t>
  </si>
  <si>
    <t>Effectiveness of mRNA COVID-19 vaccine booster doses against Omicron severe outcomes</t>
  </si>
  <si>
    <t>Canadian Immunization Research Network (CIRN), Public Health Agency of Canada and the Canadian Institutes of Health Research (CNF 151944), Public Health Agency of Canada, Ontario Ministry of Health (MOH) and Ministry of Long-Term Care (MLTC), Ontario Health Data Platform (OHDP).</t>
  </si>
  <si>
    <t>January 2022 to October 2022</t>
  </si>
  <si>
    <t>Severe Outcome</t>
  </si>
  <si>
    <t>73% (25 to 91)</t>
  </si>
  <si>
    <t>7 to 59 days</t>
  </si>
  <si>
    <t>38% (−31 to 71)</t>
  </si>
  <si>
    <t>50% (−1 to 76)</t>
  </si>
  <si>
    <t>66% (20 to 85)</t>
  </si>
  <si>
    <t>33% (−112 to 79)</t>
  </si>
  <si>
    <t>60% (11 to 82)</t>
  </si>
  <si>
    <t>79% (73 to 84)</t>
  </si>
  <si>
    <t xml:space="preserve">≥80 </t>
  </si>
  <si>
    <t>Emergency department</t>
  </si>
  <si>
    <t>Urgent care</t>
  </si>
  <si>
    <t>Outpatient</t>
  </si>
  <si>
    <t>30% (−86 to 74)</t>
  </si>
  <si>
    <t>44% (20 to 61)</t>
  </si>
  <si>
    <t>44% (19 to 61)</t>
  </si>
  <si>
    <t>0 to 6 days</t>
  </si>
  <si>
    <t>71% (18 to 90)</t>
  </si>
  <si>
    <t>96% (91 to 98)</t>
  </si>
  <si>
    <t>36% (−3 to 60)</t>
  </si>
  <si>
    <t>43% (10 to 63)</t>
  </si>
  <si>
    <t>97% (96 to 98)</t>
  </si>
  <si>
    <t>37% (8 to 57)</t>
  </si>
  <si>
    <t>95% (93 to 96)</t>
  </si>
  <si>
    <t>39% (14 to 57)</t>
  </si>
  <si>
    <t>65% (35 to 82)</t>
  </si>
  <si>
    <t>78% (50 to 91)</t>
  </si>
  <si>
    <t>69% (44 to 83)</t>
  </si>
  <si>
    <t>50% (10 to 72)</t>
  </si>
  <si>
    <t>7% (−11 to 22)</t>
  </si>
  <si>
    <t>11% (−7 to 25)</t>
  </si>
  <si>
    <t>59% (35 to 74)</t>
  </si>
  <si>
    <t>28% (10 to 42)</t>
  </si>
  <si>
    <t>34% (18 to 46)</t>
  </si>
  <si>
    <t>11% (−7 to 26)</t>
  </si>
  <si>
    <t>20% (5 to 33)</t>
  </si>
  <si>
    <t>35% (10 to 54)</t>
  </si>
  <si>
    <t>20% (−23 to 48)</t>
  </si>
  <si>
    <t>32% (7 to 50)</t>
  </si>
  <si>
    <t>30% (4 to 49)</t>
  </si>
  <si>
    <t>19% (9 to 29)</t>
  </si>
  <si>
    <t>21% (11 to 30)</t>
  </si>
  <si>
    <t>55% (41 to 65)</t>
  </si>
  <si>
    <t>23% (11 to 33)</t>
  </si>
  <si>
    <t>29% (19 to 37)</t>
  </si>
  <si>
    <t>6% (−7 to 17)</t>
  </si>
  <si>
    <t>17% (7 to 26)</t>
  </si>
  <si>
    <t>28% (10 to 43)</t>
  </si>
  <si>
    <t>11% (−18 to 34)</t>
  </si>
  <si>
    <t>25% (7 to 39)</t>
  </si>
  <si>
    <t>94% (91 to 96)</t>
  </si>
  <si>
    <t>88% (83 to 92)</t>
  </si>
  <si>
    <t>≥240 days</t>
  </si>
  <si>
    <t>87% (81 to 92)</t>
  </si>
  <si>
    <t>95% (91 to 97)</t>
  </si>
  <si>
    <t>98% (97 to 98)</t>
  </si>
  <si>
    <t>94% (92 to  95)</t>
  </si>
  <si>
    <t>91% (88 to 93)</t>
  </si>
  <si>
    <t>82% (77 to 87)</t>
  </si>
  <si>
    <t>85% (78 to 90)</t>
  </si>
  <si>
    <t>88% (81 to 92)</t>
  </si>
  <si>
    <t>96% (95 to 97)</t>
  </si>
  <si>
    <t>92% (90 to 94)</t>
  </si>
  <si>
    <t>89% (86 to 91)</t>
  </si>
  <si>
    <t>79% (71 to 85)</t>
  </si>
  <si>
    <t>66% (48 to 77)</t>
  </si>
  <si>
    <t>91% (89 to 92)</t>
  </si>
  <si>
    <t>86% (84 to 89)</t>
  </si>
  <si>
    <t>82% (79 to 86)</t>
  </si>
  <si>
    <t>75% (68 to 80)</t>
  </si>
  <si>
    <t>76% (68 to 82)</t>
  </si>
  <si>
    <t>97% (91 to 99)</t>
  </si>
  <si>
    <t>93% (72 to 98)</t>
  </si>
  <si>
    <t>≥120 days</t>
  </si>
  <si>
    <t>86% (44 to 96)</t>
  </si>
  <si>
    <t>98% (91 to 99)</t>
  </si>
  <si>
    <t>Ioannou G.N., et al.</t>
  </si>
  <si>
    <t>89% (84 to 93)</t>
  </si>
  <si>
    <t>88% (79 to 93)</t>
  </si>
  <si>
    <t>Effectiveness of mRNA COVID-19 Vaccine Boosters Against Infection, Hospitalization, and Death: A Target Trial Emulation in the Omicron (B.1.1.529) Variant Era</t>
  </si>
  <si>
    <t>93% (86 to 97)</t>
  </si>
  <si>
    <t>93% (91 to 95)</t>
  </si>
  <si>
    <t>92% (89 to 94)</t>
  </si>
  <si>
    <t>89% (84 to 92)</t>
  </si>
  <si>
    <t>86% (77 to 91)</t>
  </si>
  <si>
    <t>90% (87 to 92)</t>
  </si>
  <si>
    <t>88% (85 to 91)</t>
  </si>
  <si>
    <t>Annals of Internal Medicine</t>
  </si>
  <si>
    <t>U.S. Department of Veterans Affairs</t>
  </si>
  <si>
    <t>Adults in U.S. Department of Veterans Affairs health care system</t>
  </si>
  <si>
    <t>67% (33 to 84)</t>
  </si>
  <si>
    <t>1,687,421</t>
  </si>
  <si>
    <t>79% (72 to 84)</t>
  </si>
  <si>
    <t>74% (66 to 81)</t>
  </si>
  <si>
    <t>76% (66 to 83)</t>
  </si>
  <si>
    <t>60% (44 to 71)</t>
  </si>
  <si>
    <t>2 doses + booster</t>
  </si>
  <si>
    <t>57% (35 to 72)</t>
  </si>
  <si>
    <t>68% (41 to 82)</t>
  </si>
  <si>
    <t>87% (83 to 90)</t>
  </si>
  <si>
    <t>75% (69 to 80)</t>
  </si>
  <si>
    <t>69% (61 to 76)</t>
  </si>
  <si>
    <t>52% (37 to 63)</t>
  </si>
  <si>
    <t>62% (45 to 75)</t>
  </si>
  <si>
    <t>46% (18 to 65)</t>
  </si>
  <si>
    <t>83% (79 to 86)</t>
  </si>
  <si>
    <t>71% (65 to 76)</t>
  </si>
  <si>
    <t>64% (56 to 71)</t>
  </si>
  <si>
    <t>46% (32 to 57)</t>
  </si>
  <si>
    <t>45% (24 to 59)</t>
  </si>
  <si>
    <t>13% (-30 to 42)</t>
  </si>
  <si>
    <t>77% (72 to 80)</t>
  </si>
  <si>
    <t>66% (61 to 71)</t>
  </si>
  <si>
    <t>59% (52 to 66)</t>
  </si>
  <si>
    <t>45% (33 to 54)</t>
  </si>
  <si>
    <t>48% (33 to 60)</t>
  </si>
  <si>
    <t>Effectiveness and durability of BNT162b2 vaccine against hospital and emergency department admissions due to SARS-CoV-2 omicron sub-lineages BA.1 and BA.2 in a large health system in the USA: a test-negative, case-control study</t>
  </si>
  <si>
    <t>89% (69 to 96)</t>
  </si>
  <si>
    <t>77% (-1 to 95)</t>
  </si>
  <si>
    <t>92% (69 to 98)</t>
  </si>
  <si>
    <t>83% (74 to 89)</t>
  </si>
  <si>
    <t>60 to 119 days</t>
  </si>
  <si>
    <t>71% (57 to 80)</t>
  </si>
  <si>
    <t>69% (47 to 82)</t>
  </si>
  <si>
    <t>77% (53 to 89)</t>
  </si>
  <si>
    <t>80% (74 to 85)</t>
  </si>
  <si>
    <t>78% (71 to 84)</t>
  </si>
  <si>
    <t>69% (57 to 78)</t>
  </si>
  <si>
    <t>67% (46 to 80)</t>
  </si>
  <si>
    <t>77% (72 to 82)</t>
  </si>
  <si>
    <t>75% (68 to 81)</t>
  </si>
  <si>
    <t>120 to 179 days</t>
  </si>
  <si>
    <t>180 to 239 days</t>
  </si>
  <si>
    <t>96% (93 to 97)</t>
  </si>
  <si>
    <t>98% (93 to 99)</t>
  </si>
  <si>
    <t>97% (77 to 100)</t>
  </si>
  <si>
    <t>90% (79, 95)</t>
  </si>
  <si>
    <t>96% (93 to 98)</t>
  </si>
  <si>
    <t>95% (77 to 99)</t>
  </si>
  <si>
    <t>96% (96 to 97)</t>
  </si>
  <si>
    <t>93% (92 to 95)</t>
  </si>
  <si>
    <t>96% (94 to 97)</t>
  </si>
  <si>
    <t>93% (87 to 96)</t>
  </si>
  <si>
    <t>92% (90 to 93)</t>
  </si>
  <si>
    <t>88% (85 to 90)</t>
  </si>
  <si>
    <t>85% (82 to 88)</t>
  </si>
  <si>
    <t>87% (80 to 91)</t>
  </si>
  <si>
    <t>94% (92 to 95)</t>
  </si>
  <si>
    <t>92% (78 to 97)</t>
  </si>
  <si>
    <t>77% (50 to 89)</t>
  </si>
  <si>
    <t>75% (60 to 84)</t>
  </si>
  <si>
    <t>95% (82 to 98)</t>
  </si>
  <si>
    <t>94% (53 to 99)</t>
  </si>
  <si>
    <t>74% (48 to 87)</t>
  </si>
  <si>
    <t>69% (55 to 78)</t>
  </si>
  <si>
    <t>88% (78 to 94)</t>
  </si>
  <si>
    <t>81% (70 to 88)</t>
  </si>
  <si>
    <t>86% (37 to 97)</t>
  </si>
  <si>
    <t>86% (57 to 95)</t>
  </si>
  <si>
    <t>58% (30 to 75)</t>
  </si>
  <si>
    <t>59% (44 to 70)</t>
  </si>
  <si>
    <t>85% (77 to 90)</t>
  </si>
  <si>
    <t>86% (80 to 90)</t>
  </si>
  <si>
    <t>76% (27 to 92)</t>
  </si>
  <si>
    <t>83% (61 to 93)</t>
  </si>
  <si>
    <t>64% (44 to 77)</t>
  </si>
  <si>
    <t>52% (36 to 64)</t>
  </si>
  <si>
    <t>86% (79 to 90)</t>
  </si>
  <si>
    <t>80% (73 to 85)</t>
  </si>
  <si>
    <t>80% (72 to 85)</t>
  </si>
  <si>
    <t>Only reported the booster results. For more results refer to study.</t>
  </si>
  <si>
    <t>Khan F. L., et al.</t>
  </si>
  <si>
    <t>Estimated BNT162b2 Vaccine Effectiveness Against Infection With Delta and Omicron Variants Among US Children 5 to 11 Years of Age</t>
  </si>
  <si>
    <t>Pfizer Inc.</t>
  </si>
  <si>
    <t>January 2022 to September 2022</t>
  </si>
  <si>
    <t>Children (5 to 11 years)</t>
  </si>
  <si>
    <t>20% (17 to 23)</t>
  </si>
  <si>
    <t>5 to 8</t>
  </si>
  <si>
    <t>22% (18 to 26)</t>
  </si>
  <si>
    <t>9 to 11</t>
  </si>
  <si>
    <t>18% (14 to 22)</t>
  </si>
  <si>
    <t>19% (16 to 22)</t>
  </si>
  <si>
    <t>36% (28 to 44)</t>
  </si>
  <si>
    <t>Asymptomatic infection</t>
  </si>
  <si>
    <t>23% (18 to 28)</t>
  </si>
  <si>
    <t>24% (20 to 27)</t>
  </si>
  <si>
    <t>55% (50 to 60)</t>
  </si>
  <si>
    <t xml:space="preserve">5 to 8 </t>
  </si>
  <si>
    <t>54% (45 to 61)</t>
  </si>
  <si>
    <t>54% (47 to 61)</t>
  </si>
  <si>
    <t>51% (44 to 57)</t>
  </si>
  <si>
    <t>70% (60 to 78)</t>
  </si>
  <si>
    <t>36% (23 to 47)</t>
  </si>
  <si>
    <t>61% (55 to 67)</t>
  </si>
  <si>
    <t>40% (37 to 43)</t>
  </si>
  <si>
    <t>40% (36 to 43)</t>
  </si>
  <si>
    <t>32% (17 to 44)</t>
  </si>
  <si>
    <t>38%  (33 to 43)</t>
  </si>
  <si>
    <t>38% (33 to 43)</t>
  </si>
  <si>
    <t>30% (11 to 45)</t>
  </si>
  <si>
    <t>4% (-2 to 11)</t>
  </si>
  <si>
    <t>32% (21 to 41)</t>
  </si>
  <si>
    <t xml:space="preserve"> -1% (-9 to 6)</t>
  </si>
  <si>
    <t>13% (-1 to 25)</t>
  </si>
  <si>
    <t>13% (4 to 20)</t>
  </si>
  <si>
    <t>31% (16 to 43)</t>
  </si>
  <si>
    <t>8% (-1 to 16)</t>
  </si>
  <si>
    <t>22% (5 to 35)</t>
  </si>
  <si>
    <t>59% (34 to 75)</t>
  </si>
  <si>
    <t xml:space="preserve">61% (27 to 79) </t>
  </si>
  <si>
    <t>10% (2 to 17)</t>
  </si>
  <si>
    <t>50% (37 to 60)</t>
  </si>
  <si>
    <t xml:space="preserve"> -3% (-21 to 13)</t>
  </si>
  <si>
    <t>7% (-2 to 16)</t>
  </si>
  <si>
    <t xml:space="preserve"> -6% (-36 to 17)</t>
  </si>
  <si>
    <t>7% (-3 to 16)</t>
  </si>
  <si>
    <t xml:space="preserve">45% (28 to 59) </t>
  </si>
  <si>
    <t>5% (-16 to 22)</t>
  </si>
  <si>
    <t>2% (-10 to 12)</t>
  </si>
  <si>
    <t xml:space="preserve"> -4% (-37 to 21)</t>
  </si>
  <si>
    <t>48% (39 to 55)</t>
  </si>
  <si>
    <t>48% (39 to 56)</t>
  </si>
  <si>
    <t>40% (16 to 57)</t>
  </si>
  <si>
    <t>56% (47 to 63)</t>
  </si>
  <si>
    <t>57% (47 to 64)</t>
  </si>
  <si>
    <t>48% (24 to 65)</t>
  </si>
  <si>
    <t>Pfizer</t>
  </si>
  <si>
    <t>Dec 2021 to June 2022</t>
  </si>
  <si>
    <t>Adult members of Kaiser Permanente Southern California</t>
  </si>
  <si>
    <t>16,994</t>
  </si>
  <si>
    <t xml:space="preserve"> ≥6 months </t>
  </si>
  <si>
    <t>18 to ≥65 years</t>
  </si>
  <si>
    <t>40% ( 27 to 50)</t>
  </si>
  <si>
    <t>54% (38 to 65)</t>
  </si>
  <si>
    <t>32% (16 to 45)</t>
  </si>
  <si>
    <t>56% (31 to 72</t>
  </si>
  <si>
    <t>56%  (–2 to 8)</t>
  </si>
  <si>
    <t>56% (28 to 73)</t>
  </si>
  <si>
    <t>29% (18 to 38</t>
  </si>
  <si>
    <t>42%( 31 to 52)</t>
  </si>
  <si>
    <t>19% (6 to 31)</t>
  </si>
  <si>
    <t>16% (–5 to 33)</t>
  </si>
  <si>
    <t>27% ( –11 to 52)</t>
  </si>
  <si>
    <t>12% (–10 to 31</t>
  </si>
  <si>
    <t>79% (74 to 83</t>
  </si>
  <si>
    <t>80% (74 to 84)</t>
  </si>
  <si>
    <t>76% (69 to 82)</t>
  </si>
  <si>
    <t>71% (55 to 81)</t>
  </si>
  <si>
    <t>74% (47 to 87)</t>
  </si>
  <si>
    <t>70% (53 to 81)</t>
  </si>
  <si>
    <t>72% (67 to 77)</t>
  </si>
  <si>
    <t>74% (69 to 78)</t>
  </si>
  <si>
    <t>21% (1 to 37)</t>
  </si>
  <si>
    <t>59% (40 to 72)</t>
  </si>
  <si>
    <t>65% (56 to 73)</t>
  </si>
  <si>
    <t>5% (–21 to 25)</t>
  </si>
  <si>
    <t>Jang E.J., et al</t>
  </si>
  <si>
    <t>BNT162b2 Vaccine Effectiveness Against theSARS-CoV-2 Omicron Variant in ChildrenAged 5 to 11 Years</t>
  </si>
  <si>
    <t>JAMA Pediatrics</t>
  </si>
  <si>
    <t xml:space="preserve">South Korea </t>
  </si>
  <si>
    <t>March 2022 to August 2022</t>
  </si>
  <si>
    <t>Children</t>
  </si>
  <si>
    <t>3,062,281</t>
  </si>
  <si>
    <t>Critical infection</t>
  </si>
  <si>
    <t xml:space="preserve">Tseng H. F., et al. </t>
  </si>
  <si>
    <t>Effectiveness of mRNA-1273 vaccination against SARS-CoV-2 omicron subvariants BA.1, BA.2, BA.2.12.1, BA.4, and BA.5</t>
  </si>
  <si>
    <t>14 to 30 days</t>
  </si>
  <si>
    <t>31 to 90 days</t>
  </si>
  <si>
    <t>91 to 150 days</t>
  </si>
  <si>
    <t>&gt;150 days</t>
  </si>
  <si>
    <t>15 to 30 days</t>
  </si>
  <si>
    <t>31 to 60 days</t>
  </si>
  <si>
    <t xml:space="preserve">61 to 90 days </t>
  </si>
  <si>
    <t>Omicron BA.2.12.1</t>
  </si>
  <si>
    <t>Omicron BA.4</t>
  </si>
  <si>
    <t>Omicron BA.5</t>
  </si>
  <si>
    <t>57.6% (51.6 to 62.8)</t>
  </si>
  <si>
    <t>46.9% (43.7 to 49.9)</t>
  </si>
  <si>
    <t>41.2% (34.3 to 47.4)</t>
  </si>
  <si>
    <t>76.6% (74.4 to 78.6)</t>
  </si>
  <si>
    <t>100% (100 to 100)</t>
  </si>
  <si>
    <t>85.8% (82.7% to 88.3)</t>
  </si>
  <si>
    <t>76.3% (73.9 to 78.6)</t>
  </si>
  <si>
    <t>67.3% (62.0 to 71.9)</t>
  </si>
  <si>
    <t>54.9% (35.6 to 68.4)</t>
  </si>
  <si>
    <t xml:space="preserve"> -2.2% (-10.5 to 6.4)</t>
  </si>
  <si>
    <t xml:space="preserve">61.0% (27.6 to 79.0) </t>
  </si>
  <si>
    <t>41.2% (28.3 to 51.8)</t>
  </si>
  <si>
    <t>10.8% (0.8 to 19.8)</t>
  </si>
  <si>
    <t xml:space="preserve"> -24.9% (-32.3 to -16.7)</t>
  </si>
  <si>
    <t xml:space="preserve"> -11.8% (-20.5 to -2.1) </t>
  </si>
  <si>
    <t>82.7% (44.2 to 94.7)</t>
  </si>
  <si>
    <t>37.2% (14.1 to 54.0)</t>
  </si>
  <si>
    <t>9.8% (-3.1 to 21.2)</t>
  </si>
  <si>
    <t xml:space="preserve"> -26.8% (-34.6 to -18.0)</t>
  </si>
  <si>
    <t xml:space="preserve"> -7.2% (-19.8 to 7.2)</t>
  </si>
  <si>
    <t>90.6% (30.6 to 98.7)</t>
  </si>
  <si>
    <t>57.0% (30.6 to 98.7)</t>
  </si>
  <si>
    <t>20.7% (-1.6 to 38.2)</t>
  </si>
  <si>
    <t>72.6% (-54.7 to 96.6)</t>
  </si>
  <si>
    <t>0.7% (-53.6 to 54.2)</t>
  </si>
  <si>
    <t>23.3% (-12.3 to 48.3)</t>
  </si>
  <si>
    <t xml:space="preserve"> -16.4 (-35.8 to 8.2)</t>
  </si>
  <si>
    <t xml:space="preserve"> -7.0% (-19.8 to 7.2)</t>
  </si>
  <si>
    <t xml:space="preserve"> -17.9% (-29.6 to -4.2)</t>
  </si>
  <si>
    <t>55.7% (44.2 to 64.9)</t>
  </si>
  <si>
    <t>64.3% (50.7 to 74.2)</t>
  </si>
  <si>
    <t>51.1% (35.5 to 63.0)</t>
  </si>
  <si>
    <t>17.3% (-45.3 to 62.6)</t>
  </si>
  <si>
    <t>45.3% (31.0 to 56.7)</t>
  </si>
  <si>
    <t>64.4% (48.6 to 75.4)</t>
  </si>
  <si>
    <t>35.5% (16.1 to 50.4)</t>
  </si>
  <si>
    <t>14.0% (-48.4 to 61.9)</t>
  </si>
  <si>
    <t>54.6% (25.1 to 72.7)</t>
  </si>
  <si>
    <t>75.7% (34.7 to 91.0)</t>
  </si>
  <si>
    <t>50.9% (13.4 to 72.1)</t>
  </si>
  <si>
    <t>6.3% (-66.3 to 70.4)</t>
  </si>
  <si>
    <t>34.3% (12.2 to 50.8)</t>
  </si>
  <si>
    <t>30.8% (-9.2 to 56.5)</t>
  </si>
  <si>
    <t>36.7% (13.6 to 53.6)</t>
  </si>
  <si>
    <t>5.0% (-56.9 to 61.1)</t>
  </si>
  <si>
    <t>&gt;90 days</t>
  </si>
  <si>
    <t>97.5% (96.3 to 98.3)</t>
  </si>
  <si>
    <t>82.0% (64.5 to 90.8)</t>
  </si>
  <si>
    <t>72.4% (23.3 to 90.0)</t>
  </si>
  <si>
    <t>96.4% (88.4 to 98.9)</t>
  </si>
  <si>
    <t>88.5% (51.8 to 97.2)</t>
  </si>
  <si>
    <t>Did not report relative VE. For more results please refer to study.</t>
  </si>
  <si>
    <t>McConeghy K. W., et al.</t>
  </si>
  <si>
    <t>Effectiveness of a Second COVID-19 Vaccine Booster Dose Against Infection, Hospitalization, or Death Among Nursing Home Residents — 19 States, March 29–July 25, 2022</t>
  </si>
  <si>
    <t>Morbidity and Mortality Weekly Report (MMWR)</t>
  </si>
  <si>
    <t>March to July 2022</t>
  </si>
  <si>
    <t>Nursing home residents</t>
  </si>
  <si>
    <t>0 to 60 days</t>
  </si>
  <si>
    <t>25.8% (1.2 to 44.3)</t>
  </si>
  <si>
    <t>60.1% (−18.8 to 91.5)</t>
  </si>
  <si>
    <t>89.6% (45.0 to 100.0)</t>
  </si>
  <si>
    <t>73.9% (36.1 to 92.2)</t>
  </si>
  <si>
    <r>
      <rPr>
        <b/>
        <sz val="11"/>
        <color theme="1"/>
        <rFont val="Calibri"/>
        <family val="2"/>
        <scheme val="minor"/>
      </rPr>
      <t>Incidence Rate (IR)</t>
    </r>
    <r>
      <rPr>
        <sz val="11"/>
        <color theme="1"/>
        <rFont val="Calibri"/>
        <family val="2"/>
        <scheme val="minor"/>
      </rPr>
      <t xml:space="preserve">
VE = 1 − relative ratio of the cumulative incidence curves between groups at each time point
Adjusted for 1) previous COVID-19 infection history (based on International Classification of Diseases, Tenth Revision, Clinical Modification diagnosis code U07.1 or SARS-CoV-2 rapid antigen or reverse transcription–polymerase chain reaction test result), 2) immunosuppressive condition, 3) “do not resuscitate” orders, 4) acute hospitalization during the preceding 90 days, 5) time since last COVID-19 vaccination, 6) length of stay in the nursing home, 7) history of any influenza vaccination during the previous influenza season, 8) age, and 9) number of Charlson index comorbidities </t>
    </r>
  </si>
  <si>
    <t>Critical infection defined as intensive care unit admission or death</t>
  </si>
  <si>
    <t>Surie D., et al.</t>
  </si>
  <si>
    <t>Early Estimates of Bivalent mRNA Vaccine Effectiveness in Preventing COVID-19–Associated Hospitalization Among Immunocompetent Adults Aged ≥65 Years — IVY Network, 18 States, September 8–November 30, 2022</t>
  </si>
  <si>
    <t>September to November 2022</t>
  </si>
  <si>
    <t>84% (64 to 93)</t>
  </si>
  <si>
    <t>≥2 monovalent doses ≥2 months</t>
  </si>
  <si>
    <t>73% (52 to 85)</t>
  </si>
  <si>
    <t>≥2 monovalent doses 6 to 11 months</t>
  </si>
  <si>
    <t>78% (57 to 89)</t>
  </si>
  <si>
    <t>≥2 monovalent doses ≥12 months</t>
  </si>
  <si>
    <t>83% (63 to 92)</t>
  </si>
  <si>
    <r>
      <rPr>
        <b/>
        <sz val="11"/>
        <color theme="1"/>
        <rFont val="Calibri"/>
        <family val="2"/>
        <scheme val="minor"/>
      </rPr>
      <t>Odds Ratio (OR)</t>
    </r>
    <r>
      <rPr>
        <sz val="11"/>
        <color theme="1"/>
        <rFont val="Calibri"/>
        <family val="2"/>
        <scheme val="minor"/>
      </rPr>
      <t xml:space="preserve">
VE=(1-OR)x100</t>
    </r>
    <r>
      <rPr>
        <b/>
        <sz val="11"/>
        <color theme="1"/>
        <rFont val="Calibri"/>
        <family val="2"/>
        <scheme val="minor"/>
      </rPr>
      <t xml:space="preserve">
</t>
    </r>
    <r>
      <rPr>
        <sz val="11"/>
        <color theme="1"/>
        <rFont val="Calibri"/>
        <family val="2"/>
        <scheme val="minor"/>
      </rPr>
      <t>Adjusted for U.S. Department of Health and Human Services region, admission date in 2-week intervals, continuous age, sex, race, and Hispanic or Latino (Hispanic) ethnicity.</t>
    </r>
  </si>
  <si>
    <t>Adults 65 years and over</t>
  </si>
  <si>
    <t>Lind M. L., et al.</t>
  </si>
  <si>
    <t>Association between primary or booster COVID-19 mRNA vaccination and Omicron lineage BA.1 SARS-CoV-2 infection in people with a prior SARS-CoV-2 infection: A test-negative case–control analysis</t>
  </si>
  <si>
    <t>PLOS Medicine</t>
  </si>
  <si>
    <t xml:space="preserve">Beatrice Kleinberg Neuwirth Fund research grant from the Investigator-Initiated Studies Program of Merck Sharp &amp; Dohme Corp, and Sendas Family Fund </t>
  </si>
  <si>
    <t>November 2021 to April 2022</t>
  </si>
  <si>
    <r>
      <rPr>
        <b/>
        <sz val="11"/>
        <color theme="1"/>
        <rFont val="Calibri"/>
        <family val="2"/>
        <scheme val="minor"/>
      </rPr>
      <t>Odds Ratio (OR)</t>
    </r>
    <r>
      <rPr>
        <sz val="11"/>
        <color theme="1"/>
        <rFont val="Calibri"/>
        <family val="2"/>
        <scheme val="minor"/>
      </rPr>
      <t xml:space="preserve">
VE=(1-OR)x100
Logistic regression adjusted for date of test, age, sex, race/ethnicity, insurance, comorbidities, social venerability index, municipality, and healthcare utilization.</t>
    </r>
  </si>
  <si>
    <t>&lt;14 days</t>
  </si>
  <si>
    <t>38.5% (19.5 to 53.0)</t>
  </si>
  <si>
    <t>54.1% (49.2 to 58.4)</t>
  </si>
  <si>
    <t>39.8% (-59.5 to 77.3)</t>
  </si>
  <si>
    <t>47.1% (22.4 to 63.9)</t>
  </si>
  <si>
    <t>Only reported results from primary analysis. For results from secondary analysis, refer to study.</t>
  </si>
  <si>
    <t>Tenforde M.W., et al.</t>
  </si>
  <si>
    <t>Early Estimates of Bivalent mRNA Vaccine Effectiveness in Preventing COVID-19–Associated Emergency Department or Urgent Care Encounters and Hospitalizations Among Immunocompetent Adults — VISION Network, Nine States, September–November 2022</t>
  </si>
  <si>
    <t>Healthy adults</t>
  </si>
  <si>
    <r>
      <rPr>
        <b/>
        <sz val="11"/>
        <color theme="1"/>
        <rFont val="Calibri"/>
        <family val="2"/>
        <scheme val="minor"/>
      </rPr>
      <t>Odds Ratio (OR)</t>
    </r>
    <r>
      <rPr>
        <sz val="11"/>
        <color theme="1"/>
        <rFont val="Calibri"/>
        <family val="2"/>
        <scheme val="minor"/>
      </rPr>
      <t xml:space="preserve">
VE=(1-OR)x100
Multivariable logistic regression, adjusting for age, race and ethnicity, sex, calendar day (days since January 1, 2021), geographic region, and local SARS-CoV-2 circulation (percentage of SARS-CoV-2–positive results from testing within the counties surrounding the facility on the date of the encounter)</t>
    </r>
  </si>
  <si>
    <t>≥2 monovalent doses + bivalent booster</t>
  </si>
  <si>
    <t>Emergency department and urgent care</t>
  </si>
  <si>
    <t xml:space="preserve">≥7 days </t>
  </si>
  <si>
    <t>≥2 monovalent doses 2 to 4 months</t>
  </si>
  <si>
    <t>31% (19 to 41)</t>
  </si>
  <si>
    <t>≥2 monovalent doses 5 to 7 months</t>
  </si>
  <si>
    <t>42% (32 to 50)</t>
  </si>
  <si>
    <t>≥2 monovalent doses 8 to 10 months</t>
  </si>
  <si>
    <t>53% (46 to 60)</t>
  </si>
  <si>
    <t>≥2 monovalent doses ≥11 months</t>
  </si>
  <si>
    <t>50% (43 to 57)</t>
  </si>
  <si>
    <t>57% (41 to 69)</t>
  </si>
  <si>
    <t>38% (13 to 56)</t>
  </si>
  <si>
    <t>42% (19 to 58)</t>
  </si>
  <si>
    <t>45% (25 to 60)</t>
  </si>
  <si>
    <t>Compared bivalent booster to previous 2 to 4 monovalent doses</t>
  </si>
  <si>
    <t>42.3% (40.3 to 43.9)</t>
  </si>
  <si>
    <t>39.0% (36.4 to 41.6)</t>
  </si>
  <si>
    <t>44.6% (42.5 to 46.6)</t>
  </si>
  <si>
    <t>Primary vaccination with BNT162b2</t>
  </si>
  <si>
    <t>39.4% (36.9 to 42.1)</t>
  </si>
  <si>
    <t>Primary vaccination with mRNA-1273</t>
  </si>
  <si>
    <t>44.3% (42.2 to 46.3)</t>
  </si>
  <si>
    <t>5 to 9 months since primary vaccination</t>
  </si>
  <si>
    <t>36.4% (33.3 to 39.4)</t>
  </si>
  <si>
    <t>&gt;9 months since primary vaccination</t>
  </si>
  <si>
    <t>46.5% (44.1 to 48.7)</t>
  </si>
  <si>
    <t>18 to &lt; 65</t>
  </si>
  <si>
    <t>43.3% (41.1 to 45.4)</t>
  </si>
  <si>
    <t>65 to &lt;75</t>
  </si>
  <si>
    <t>42.8% (39.1 to 46.2)</t>
  </si>
  <si>
    <t>38.1% (33.0 to 42.8)</t>
  </si>
  <si>
    <t>53.3% (48.1 to 58.0)</t>
  </si>
  <si>
    <t>54.0% (46.1 to 60.8)</t>
  </si>
  <si>
    <t>52.9% (45.6 to 59.2)</t>
  </si>
  <si>
    <t>53.7% (45.8 to 60.4)</t>
  </si>
  <si>
    <t>53.1% (45.7 to 60.4)</t>
  </si>
  <si>
    <t>43.8% (35.2 to 51.3)</t>
  </si>
  <si>
    <t xml:space="preserve">63.2% (56.4 to 69.0) </t>
  </si>
  <si>
    <t>53.3% (43.2 to 61.6)</t>
  </si>
  <si>
    <t>54.2% (43.2 to 61.6)</t>
  </si>
  <si>
    <t>52.3% (42.1 to 60.7)</t>
  </si>
  <si>
    <t>79.1% (71.2 to 84.9)</t>
  </si>
  <si>
    <t>85.5% (73.9 to 92.0)</t>
  </si>
  <si>
    <t>75.2% (62.9 to 83.4)</t>
  </si>
  <si>
    <t>84.8% (73.7 to 91.2)</t>
  </si>
  <si>
    <t>75.0% (62.3 to 83.4)</t>
  </si>
  <si>
    <t>78.1% (67.5 to 85.3)</t>
  </si>
  <si>
    <t>81.6% (67.8 to 89.4)</t>
  </si>
  <si>
    <t>85.5% (73.7 to 92.0)</t>
  </si>
  <si>
    <t>74.8% (61.8 to 83.3)</t>
  </si>
  <si>
    <r>
      <rPr>
        <b/>
        <sz val="11"/>
        <color theme="1"/>
        <rFont val="Calibri"/>
        <family val="2"/>
        <scheme val="minor"/>
      </rPr>
      <t>Hazard Ratio</t>
    </r>
    <r>
      <rPr>
        <sz val="11"/>
        <color theme="1"/>
        <rFont val="Calibri"/>
        <family val="2"/>
        <scheme val="minor"/>
      </rPr>
      <t xml:space="preserve">
VE=(1-HR)x100
</t>
    </r>
    <r>
      <rPr>
        <sz val="11"/>
        <color rgb="FF2A2A2A"/>
        <rFont val="Calibri"/>
        <family val="2"/>
        <scheme val="minor"/>
      </rPr>
      <t>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t>
    </r>
  </si>
  <si>
    <t>Only reported primary analysis for sensitivity analysis or secondary analysis, refer to study.</t>
  </si>
  <si>
    <t xml:space="preserve">Tartof S. Y., et al. </t>
  </si>
  <si>
    <t>Prior SARS-CoV-2 Infection and COVID-19 Vaccine Effectiveness against Outpatient Illness during Widespread Circulation of SARS-CoV-2 Omicron Variant, US Flu VE Network</t>
  </si>
  <si>
    <t>Centers for Disease Control, National Institutes of Health, and National Center for Advancing Translational Sciences Clinical Translational Science Award</t>
  </si>
  <si>
    <t>October 2021 to April 2022</t>
  </si>
  <si>
    <r>
      <rPr>
        <b/>
        <sz val="11"/>
        <color theme="1"/>
        <rFont val="Calibri"/>
        <family val="2"/>
        <scheme val="minor"/>
      </rPr>
      <t>Odds Ratio (OR)</t>
    </r>
    <r>
      <rPr>
        <sz val="11"/>
        <color theme="1"/>
        <rFont val="Calibri"/>
        <family val="2"/>
        <scheme val="minor"/>
      </rPr>
      <t xml:space="preserve">
VE=(1-OR)x 100
Logisitic regression models including age, sex, race, and enthinicity site, illness, onset week, self-reported chronic medical condition, and high-risk SARS-CoV-2 exposure</t>
    </r>
  </si>
  <si>
    <t>Naïve unvaccinated</t>
  </si>
  <si>
    <t>23% (-72 to 65)</t>
  </si>
  <si>
    <t>57% (20 to 76)</t>
  </si>
  <si>
    <t>Only reported results for booster doses. For more results, refer to study.</t>
  </si>
  <si>
    <t>Unvaccinated with prior infection</t>
  </si>
  <si>
    <t>Kompaniyets L. et al.</t>
  </si>
  <si>
    <t>Relative effectiveness of COVID-19 vaccination and booster dose combinations among 18.9 million vaccinated adults during the early SARS-CoV-2 Omicron period — United States, January 1, 2022–March 31, 2022</t>
  </si>
  <si>
    <t>1 dose + heterologous booster</t>
  </si>
  <si>
    <t>Dose 1: Ad26.COV2.S
Booster: BNT162b2 or mRNA-1273</t>
  </si>
  <si>
    <t>First heterologous booster</t>
  </si>
  <si>
    <t>2 Ad26.COV2.S doses</t>
  </si>
  <si>
    <t>37% (35 to 39)</t>
  </si>
  <si>
    <t>41% (39 to 42)</t>
  </si>
  <si>
    <t>Emergency Department</t>
  </si>
  <si>
    <t>57% (52 to 62)</t>
  </si>
  <si>
    <t>44% (34 to 52)</t>
  </si>
  <si>
    <t>48% (22 to 66)</t>
  </si>
  <si>
    <t>37% (34 to 40)</t>
  </si>
  <si>
    <t>39% (35 to 42)</t>
  </si>
  <si>
    <t>61% (53 to 67)</t>
  </si>
  <si>
    <t>39% (36 to 42)</t>
  </si>
  <si>
    <t>41% (37 to 44)</t>
  </si>
  <si>
    <t>54% (44 to 61)</t>
  </si>
  <si>
    <t>42% (24 to 57)</t>
  </si>
  <si>
    <t>57% (9 to 80)</t>
  </si>
  <si>
    <t>35% (29 to 40)</t>
  </si>
  <si>
    <t>46% (40 to 51)</t>
  </si>
  <si>
    <t>56% (45 to 65)</t>
  </si>
  <si>
    <t>44% (29 to 56)</t>
  </si>
  <si>
    <t>40% (-2 to 64)</t>
  </si>
  <si>
    <t>2 dose + first booster</t>
  </si>
  <si>
    <t>34% (32 to 36)</t>
  </si>
  <si>
    <t>40% (38 to 42)</t>
  </si>
  <si>
    <t>54% (48 to 59)</t>
  </si>
  <si>
    <t>66% (53 to 75)</t>
  </si>
  <si>
    <t xml:space="preserve">35% (32 to 38) </t>
  </si>
  <si>
    <t>64% (59 to 69)</t>
  </si>
  <si>
    <t>35% (33 to 38)</t>
  </si>
  <si>
    <t>38% (35 to 41)</t>
  </si>
  <si>
    <t>58% (52 to 64)</t>
  </si>
  <si>
    <t>65% (38 to 80)</t>
  </si>
  <si>
    <t>32% (28 to 36)</t>
  </si>
  <si>
    <t>46% (42 to 50)</t>
  </si>
  <si>
    <t>62% (59 to 65)</t>
  </si>
  <si>
    <t>61% (54 to 69)</t>
  </si>
  <si>
    <t>69% (55 to 79)</t>
  </si>
  <si>
    <t>Reporting relative vaccine effectiveness where the reference group is 2 doses of Janssen vaccine.</t>
  </si>
  <si>
    <r>
      <rPr>
        <b/>
        <sz val="11"/>
        <color theme="1"/>
        <rFont val="Calibri"/>
        <family val="2"/>
        <scheme val="minor"/>
      </rPr>
      <t>Hazard Ratio (HR)</t>
    </r>
    <r>
      <rPr>
        <sz val="11"/>
        <color theme="1"/>
        <rFont val="Calibri"/>
        <family val="2"/>
        <scheme val="minor"/>
      </rPr>
      <t xml:space="preserve">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t>
    </r>
  </si>
  <si>
    <r>
      <t>General population (</t>
    </r>
    <r>
      <rPr>
        <sz val="11"/>
        <color theme="1"/>
        <rFont val="Calibri"/>
        <family val="2"/>
        <scheme val="minor"/>
      </rPr>
      <t>≥12 years)</t>
    </r>
  </si>
  <si>
    <r>
      <rPr>
        <b/>
        <sz val="11"/>
        <color theme="1"/>
        <rFont val="Calibri"/>
        <family val="2"/>
        <scheme val="minor"/>
      </rPr>
      <t xml:space="preserve">Hazard Ratio </t>
    </r>
    <r>
      <rPr>
        <sz val="11"/>
        <color theme="1"/>
        <rFont val="Calibri"/>
        <family val="2"/>
        <scheme val="minor"/>
      </rPr>
      <t xml:space="preserve">
VE=(1-HR)x100</t>
    </r>
  </si>
  <si>
    <r>
      <rPr>
        <b/>
        <sz val="11"/>
        <color theme="1"/>
        <rFont val="Calibri"/>
        <family val="2"/>
        <scheme val="minor"/>
      </rPr>
      <t>Odds Ratio</t>
    </r>
    <r>
      <rPr>
        <sz val="11"/>
        <color theme="1"/>
        <rFont val="Calibri"/>
        <family val="2"/>
        <scheme val="minor"/>
      </rPr>
      <t xml:space="preserve">
VE=(1-OR)x100
Multivariable logistic regression model were adjusted for age, geographic region, calendar time, and local positive SARS-CoV-2 test results and weighted for inverse propensity to be vaccinated or unvaccinated</t>
    </r>
  </si>
  <si>
    <r>
      <rPr>
        <b/>
        <sz val="11"/>
        <color theme="1"/>
        <rFont val="Calibri"/>
        <family val="2"/>
        <scheme val="minor"/>
      </rPr>
      <t xml:space="preserve">Hazard Ratio </t>
    </r>
    <r>
      <rPr>
        <sz val="11"/>
        <color theme="1"/>
        <rFont val="Calibri"/>
        <family val="2"/>
        <scheme val="minor"/>
      </rPr>
      <t xml:space="preserve">
VE=(1-HR)x100
Cox proportional hazard regression adjusting for age, sex, and professional role. Vaccination was modeled as time-varying covariate, and use calendar time as time scale to adjust for differing disease prevalence over times</t>
    </r>
  </si>
  <si>
    <r>
      <rPr>
        <b/>
        <sz val="11"/>
        <color rgb="FF000000"/>
        <rFont val="Calibri"/>
        <family val="2"/>
        <scheme val="minor"/>
      </rPr>
      <t xml:space="preserve">Incidence Rate Ratio
</t>
    </r>
    <r>
      <rPr>
        <sz val="11"/>
        <color rgb="FF000000"/>
        <rFont val="Calibri"/>
        <family val="2"/>
        <scheme val="minor"/>
      </rPr>
      <t xml:space="preserve">VE=(1-IRR)x100
Poisson regression model to estimate the incidence rate ratio (IRR) and controlling for age, gender, ethnicity, socioeconomic status,, and exposure risk across time (including calendar date dummy) </t>
    </r>
  </si>
  <si>
    <r>
      <t xml:space="preserve">Risk Ratio                                                                                                     </t>
    </r>
    <r>
      <rPr>
        <sz val="11"/>
        <color rgb="FF000000"/>
        <rFont val="Calibri"/>
        <family val="2"/>
        <scheme val="minor"/>
      </rPr>
      <t xml:space="preserve">Cumulative incidence (risk) curves for the vaccine groups were estimated using the Kaplan-Meier estimator. The risks of each outcome  was calculated and compared  between the vaccine groups via differences and ratios. </t>
    </r>
  </si>
  <si>
    <r>
      <t xml:space="preserve">Comparative study - comparing VE between third dose of Pfizer and Moderna. Other results covering Delta AND Omicron period can be found in the study.                                                            </t>
    </r>
    <r>
      <rPr>
        <b/>
        <sz val="11"/>
        <color rgb="FF000000"/>
        <rFont val="Calibri"/>
        <family val="2"/>
        <scheme val="minor"/>
      </rPr>
      <t xml:space="preserve">Risk ratio reported </t>
    </r>
  </si>
  <si>
    <r>
      <rPr>
        <b/>
        <sz val="11"/>
        <color theme="1"/>
        <rFont val="Calibri"/>
        <family val="2"/>
        <scheme val="minor"/>
      </rPr>
      <t>Odds Ratio (OR)</t>
    </r>
    <r>
      <rPr>
        <sz val="11"/>
        <color theme="1"/>
        <rFont val="Calibri"/>
        <family val="2"/>
        <scheme val="minor"/>
      </rPr>
      <t xml:space="preserve">
VE=(1-OR)x100
Logistic regression models adjusted for sex, age, origin, epidemiological weeks, multimorbidity, chronic respiratory disease, cancer, obesity, immunosuppressive condition, neurological disease 
</t>
    </r>
  </si>
  <si>
    <r>
      <rPr>
        <b/>
        <sz val="11"/>
        <color theme="1"/>
        <rFont val="Calibri"/>
        <family val="2"/>
        <scheme val="minor"/>
      </rPr>
      <t>Incidence Rate Ratio</t>
    </r>
    <r>
      <rPr>
        <sz val="11"/>
        <color theme="1"/>
        <rFont val="Calibri"/>
        <family val="2"/>
        <scheme val="minor"/>
      </rPr>
      <t xml:space="preserve">
Adjusted VE= 100% x (1-IRR)                                     95% CI                                                                   
VE adjusted for race/ethnicity, age groups (12–17, 18–39, 40–64, 65+ years old), and reinfection status (defined as a new infection &gt;90 days from the previous positive SARS-CoV-2 PCR test).</t>
    </r>
  </si>
  <si>
    <r>
      <rPr>
        <b/>
        <sz val="11"/>
        <color theme="1"/>
        <rFont val="Calibri"/>
        <family val="2"/>
        <scheme val="minor"/>
      </rPr>
      <t>Odds Ratio VE=(1-OR)x100                                    95% CI</t>
    </r>
    <r>
      <rPr>
        <sz val="11"/>
        <color theme="1"/>
        <rFont val="Calibri"/>
        <family val="2"/>
        <scheme val="minor"/>
      </rPr>
      <t xml:space="preserve">                                                                             
The age- and gender-adjusted VE for preventing all COVID-19 infection was calculated for all mRNA vaccines using the logistic regression model. The age was used as a binary variable (e.g. &lt;65 y and ≥65 y).</t>
    </r>
  </si>
  <si>
    <r>
      <rPr>
        <b/>
        <sz val="11"/>
        <color theme="1"/>
        <rFont val="Calibri"/>
        <family val="2"/>
        <scheme val="minor"/>
      </rPr>
      <t xml:space="preserve">Odds Ratio </t>
    </r>
    <r>
      <rPr>
        <sz val="11"/>
        <color theme="1"/>
        <rFont val="Calibri"/>
        <family val="2"/>
        <scheme val="minor"/>
      </rPr>
      <t xml:space="preserve">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t>
    </r>
  </si>
  <si>
    <r>
      <rPr>
        <b/>
        <sz val="11"/>
        <color theme="1"/>
        <rFont val="Calibri"/>
        <family val="2"/>
        <scheme val="minor"/>
      </rPr>
      <t>Hazard Ratio (HR)</t>
    </r>
    <r>
      <rPr>
        <sz val="11"/>
        <color theme="1"/>
        <rFont val="Calibri"/>
        <family val="2"/>
        <scheme val="minor"/>
      </rPr>
      <t xml:space="preserve">
VE = 1-(HR)x100</t>
    </r>
    <r>
      <rPr>
        <b/>
        <sz val="11"/>
        <color theme="1"/>
        <rFont val="Calibri"/>
        <family val="2"/>
        <scheme val="minor"/>
      </rPr>
      <t xml:space="preserve">
</t>
    </r>
    <r>
      <rPr>
        <sz val="11"/>
        <color theme="1"/>
        <rFont val="Calibri"/>
        <family val="2"/>
        <scheme val="minor"/>
      </rPr>
      <t>Effectiveness at ≥14 days after the third dose was compared with that at ≥14 days after the second dose to 13 days after the third dose. Cox proportional hazards model considering a time-varying vaccination status to estimate the hazard ratios and 95% confidence intervals was used. Adjusted for age at the cohort entry date, sex, and the month of the second dose.</t>
    </r>
  </si>
  <si>
    <r>
      <rPr>
        <b/>
        <sz val="11"/>
        <color theme="1"/>
        <rFont val="Calibri"/>
        <family val="2"/>
        <scheme val="minor"/>
      </rPr>
      <t xml:space="preserve">Odds Ratio
</t>
    </r>
    <r>
      <rPr>
        <sz val="11"/>
        <color theme="1"/>
        <rFont val="Calibri"/>
        <family val="2"/>
        <scheme val="minor"/>
      </rPr>
      <t>VE=(1-OR)x100
Logistic regression model adjusted for age, sex, index of multiple preprivation, ethnic group, care home residence, , geographic region (NHS region), period (week of test), health and social care worker status, clinical risk group status, clinically extremely vulnerable, and variant of most recent previous infection.</t>
    </r>
  </si>
  <si>
    <r>
      <rPr>
        <b/>
        <sz val="11"/>
        <color theme="1"/>
        <rFont val="Calibri"/>
        <family val="2"/>
        <scheme val="minor"/>
      </rPr>
      <t>Hazard Ratio (HR)</t>
    </r>
    <r>
      <rPr>
        <sz val="11"/>
        <color theme="1"/>
        <rFont val="Calibri"/>
        <family val="2"/>
        <scheme val="minor"/>
      </rPr>
      <t xml:space="preserve">
Adjusting for individual characteristics and geographic location through age, sex, race/ethnicity, geographic region, country-level vaccination rate</t>
    </r>
  </si>
  <si>
    <r>
      <t>Estimates (95% CI) for the Effectiveness of Two Doses of an mRNA Vaccine, Compared with No Vaccination, against Infection, as a Function of Time Since First Dose, in Children 5 to 11 Years of Age (</t>
    </r>
    <r>
      <rPr>
        <b/>
        <sz val="11"/>
        <color theme="1"/>
        <rFont val="Calibri"/>
        <family val="2"/>
        <scheme val="minor"/>
      </rPr>
      <t>Row 168 to 177)</t>
    </r>
    <r>
      <rPr>
        <sz val="11"/>
        <color theme="1"/>
        <rFont val="Calibri"/>
        <family val="2"/>
        <scheme val="minor"/>
      </rPr>
      <t xml:space="preserve">
Estimates (95% CI) for the Effectiveness of Two Doses of an mRNA Vaccine, Compared with No Vaccination, against Infection, as a Function of Time Since First Dose, by Previous Infection Status, in Children 5 to 11 Years of Age (</t>
    </r>
    <r>
      <rPr>
        <b/>
        <sz val="11"/>
        <color theme="1"/>
        <rFont val="Calibri"/>
        <family val="2"/>
        <scheme val="minor"/>
      </rPr>
      <t xml:space="preserve">Row 178 to 184)
</t>
    </r>
    <r>
      <rPr>
        <sz val="11"/>
        <color theme="1"/>
        <rFont val="Calibri"/>
        <family val="2"/>
        <scheme val="minor"/>
      </rPr>
      <t>Estimates (95% CI) for the Effectiveness of Two Doses of an mRNA Vaccine, Compared with No Vaccination, against Hospitalization and Death, as a Function of Time Since First Dose, in Children 5 to 11 Years of Age (</t>
    </r>
    <r>
      <rPr>
        <b/>
        <sz val="11"/>
        <color theme="1"/>
        <rFont val="Calibri"/>
        <family val="2"/>
        <scheme val="minor"/>
      </rPr>
      <t xml:space="preserve">Row 185 to 190)
</t>
    </r>
    <r>
      <rPr>
        <sz val="11"/>
        <color theme="1"/>
        <rFont val="Calibri"/>
        <family val="2"/>
        <scheme val="minor"/>
      </rPr>
      <t>Estimates (95% CI) for the Effectiveness of Previous Omicron Infection, Compared with No Previous Infection, against Omicron Reinfection, as a Function of Time Since Previous Infection, by Vaccination Status, in Children 5 to 11 Years of Age (</t>
    </r>
    <r>
      <rPr>
        <b/>
        <sz val="11"/>
        <color theme="1"/>
        <rFont val="Calibri"/>
        <family val="2"/>
        <scheme val="minor"/>
      </rPr>
      <t xml:space="preserve">Row 191 to 199)
</t>
    </r>
    <r>
      <rPr>
        <sz val="11"/>
        <color theme="1"/>
        <rFont val="Calibri"/>
        <family val="2"/>
        <scheme val="minor"/>
      </rPr>
      <t>Estimates (95% CI) for the Effectiveness of Previous Infection with the Delta Variant, Compared with No Previous Infection, against Reinfection, as a Function of Time Since Previous Infection, by Vaccination Status, in Children 5 to 11 Years of Age (</t>
    </r>
    <r>
      <rPr>
        <b/>
        <sz val="11"/>
        <color theme="1"/>
        <rFont val="Calibri"/>
        <family val="2"/>
        <scheme val="minor"/>
      </rPr>
      <t xml:space="preserve">Row 200 to 209)
</t>
    </r>
    <r>
      <rPr>
        <sz val="11"/>
        <color theme="1"/>
        <rFont val="Calibri"/>
        <family val="2"/>
        <scheme val="minor"/>
      </rPr>
      <t xml:space="preserve">Estimates (95% CI) for the Effectiveness of a Monovalent or a Bivalent Booster Dose, Compared with Two Doses, against Omicron Infection, as a Function of Time since Receipt of Booster Dose, in Children 5 to 11 Years of Age </t>
    </r>
    <r>
      <rPr>
        <b/>
        <sz val="11"/>
        <color theme="1"/>
        <rFont val="Calibri"/>
        <family val="2"/>
        <scheme val="minor"/>
      </rPr>
      <t xml:space="preserve">(Row 210 to 216)
</t>
    </r>
    <r>
      <rPr>
        <sz val="11"/>
        <color theme="1"/>
        <rFont val="Calibri"/>
        <family val="2"/>
        <scheme val="minor"/>
      </rPr>
      <t xml:space="preserve">Estimates (95% CI) for the Effectiveness of Two Doses of an mRNA Vaccine, Compared with No Vaccination, against Infection, as a Function of Time Since First Dose, in Children 0 to 4 Years of Age </t>
    </r>
    <r>
      <rPr>
        <b/>
        <sz val="11"/>
        <color theme="1"/>
        <rFont val="Calibri"/>
        <family val="2"/>
        <scheme val="minor"/>
      </rPr>
      <t xml:space="preserve">(Row 217 to 221)
</t>
    </r>
    <r>
      <rPr>
        <sz val="11"/>
        <color theme="1"/>
        <rFont val="Calibri"/>
        <family val="2"/>
        <scheme val="minor"/>
      </rPr>
      <t>Estimates (95% CI) for the Effectiveness of Two Doses of an mRNA Vaccine, Compared with No Vaccination, against Infection, as a Function of Time Since First Dose, by Vaccine Product, in Children 0 to 4 Years of Age</t>
    </r>
    <r>
      <rPr>
        <b/>
        <sz val="11"/>
        <color theme="1"/>
        <rFont val="Calibri"/>
        <family val="2"/>
        <scheme val="minor"/>
      </rPr>
      <t xml:space="preserve"> (Row 222 to 231)
</t>
    </r>
    <r>
      <rPr>
        <sz val="11"/>
        <color theme="1"/>
        <rFont val="Calibri"/>
        <family val="2"/>
        <scheme val="minor"/>
      </rPr>
      <t>Estimates (95% CI) for the Effectiveness of Two Doses of an mRNA Vaccine, Compared with No Vaccination, against Infection, as a Function of Time Since First Dose, by Previous Infection Status, in Children 0 to 4 Years of Age</t>
    </r>
    <r>
      <rPr>
        <b/>
        <sz val="11"/>
        <color theme="1"/>
        <rFont val="Calibri"/>
        <family val="2"/>
        <scheme val="minor"/>
      </rPr>
      <t xml:space="preserve"> (Row 232 to 236)</t>
    </r>
  </si>
  <si>
    <r>
      <rPr>
        <b/>
        <sz val="11"/>
        <color theme="1"/>
        <rFont val="Calibri"/>
        <family val="2"/>
        <scheme val="minor"/>
      </rPr>
      <t>Odds Ratio (OR)</t>
    </r>
    <r>
      <rPr>
        <sz val="11"/>
        <color theme="1"/>
        <rFont val="Calibri"/>
        <family val="2"/>
        <scheme val="minor"/>
      </rPr>
      <t xml:space="preserve">
VE=(1-OR)x100
Logistic regression was used to estimate the odds of being vaccinated among cases relative to controls. The model was adjusted for age group, sex, presence of any comorbidity, educational attainment, place of residence, occupation (healthcare worker or not), SARS-CoV-2 diagnostic test in the past month, past SARS-CoV-2 infection, history of close contact, healthcare facility in which SARS-CoV-2 testing was done, and calendar week.</t>
    </r>
  </si>
  <si>
    <r>
      <rPr>
        <b/>
        <sz val="11"/>
        <color theme="1"/>
        <rFont val="Calibri"/>
        <family val="2"/>
        <scheme val="minor"/>
      </rPr>
      <t>Odds Ratio (OR) with additional adjustment for preventive measures</t>
    </r>
    <r>
      <rPr>
        <sz val="11"/>
        <color theme="1"/>
        <rFont val="Calibri"/>
        <family val="2"/>
        <scheme val="minor"/>
      </rPr>
      <t xml:space="preserve">
VE=(1-OR)x100
Logistic regression was used to estimate the odds of being vaccinated among cases relative to controls. The model was adjusted for age group, sex, presence of any comorbidity, educational attainment, place of residence, occupation (healthcare worker or not), SARS-CoV-2 diagnostic test in the past month, past SARS-CoV-2 infection, history of close contact, healthcare facility in which SARS-CoV-2 testing was done, and calendar week.</t>
    </r>
  </si>
  <si>
    <r>
      <rPr>
        <b/>
        <sz val="11"/>
        <color theme="1"/>
        <rFont val="Calibri"/>
        <family val="2"/>
        <scheme val="minor"/>
      </rPr>
      <t>Odds Ratio (OR)</t>
    </r>
    <r>
      <rPr>
        <sz val="11"/>
        <color theme="1"/>
        <rFont val="Calibri"/>
        <family val="2"/>
        <scheme val="minor"/>
      </rPr>
      <t xml:space="preserve"> 
VE=(1-OR)x 100
Using multivariable logistic regression models, VE was calculated as (1 − adjusted odds ratio [aOR]) × 100. Models were adjusted for U.S. Department of Health and Human Services region, calendar time in biweekly intervals, age group (18–49, 50–64, and ≥65 years), sex, race, and Hispanic or Latino (Hispanic) ethnicity. Results were stratified by periods of Omicron variant predominance (i.e., December 26, 2021–June 19, 2022 [BA.1/BA.2 period] and June 20–August 31, 2022 [BA.4/BA.5 period]), and by days since the last monovalent vaccine dose (14–150 days versus &gt;150 days for 2 doses and 7–120 versus &gt;120 days for 3 or 4 doses to align with previous guidance for next dose eligibility).</t>
    </r>
  </si>
  <si>
    <r>
      <t>General population (</t>
    </r>
    <r>
      <rPr>
        <sz val="11"/>
        <color theme="1"/>
        <rFont val="Calibri"/>
        <family val="2"/>
        <scheme val="minor"/>
      </rPr>
      <t xml:space="preserve">≥18 years) </t>
    </r>
  </si>
  <si>
    <r>
      <rPr>
        <b/>
        <sz val="11"/>
        <color theme="1"/>
        <rFont val="Calibri"/>
        <family val="2"/>
        <scheme val="minor"/>
      </rPr>
      <t>Odds Ratio (OR)</t>
    </r>
    <r>
      <rPr>
        <sz val="11"/>
        <color theme="1"/>
        <rFont val="Calibri"/>
        <family val="2"/>
        <scheme val="minor"/>
      </rPr>
      <t xml:space="preserve">
VE=(1-OR)x100
</t>
    </r>
    <r>
      <rPr>
        <b/>
        <sz val="11"/>
        <color theme="1"/>
        <rFont val="Calibri"/>
        <family val="2"/>
        <scheme val="minor"/>
      </rPr>
      <t xml:space="preserve">
</t>
    </r>
    <r>
      <rPr>
        <sz val="11"/>
        <color theme="1"/>
        <rFont val="Calibri"/>
        <family val="2"/>
        <scheme val="minor"/>
      </rPr>
      <t xml:space="preserve">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t>
    </r>
  </si>
  <si>
    <r>
      <t>Elderly adults (</t>
    </r>
    <r>
      <rPr>
        <sz val="11"/>
        <color theme="1"/>
        <rFont val="Calibri"/>
        <family val="2"/>
        <scheme val="minor"/>
      </rPr>
      <t>≥80 years)</t>
    </r>
  </si>
  <si>
    <r>
      <rPr>
        <b/>
        <sz val="11"/>
        <color theme="1"/>
        <rFont val="Calibri"/>
        <family val="2"/>
        <scheme val="minor"/>
      </rPr>
      <t xml:space="preserve">Risk Ratio Reduction (RRR)
</t>
    </r>
    <r>
      <rPr>
        <sz val="11"/>
        <color theme="1"/>
        <rFont val="Calibri"/>
        <family val="2"/>
        <scheme val="minor"/>
      </rPr>
      <t xml:space="preserve">
The effectiveness of the 2nd booster dose of vaccine relative to the 1st booster dose was calculated as relative risk reduction [RRR=(1-RR)X100].</t>
    </r>
  </si>
  <si>
    <r>
      <t>Older adults (</t>
    </r>
    <r>
      <rPr>
        <sz val="11"/>
        <color theme="1"/>
        <rFont val="Calibri"/>
        <family val="2"/>
        <scheme val="minor"/>
      </rPr>
      <t>≥50 years)</t>
    </r>
  </si>
  <si>
    <r>
      <rPr>
        <b/>
        <sz val="11"/>
        <color theme="1"/>
        <rFont val="Calibri"/>
        <family val="2"/>
        <scheme val="minor"/>
      </rPr>
      <t>Odds Ratio</t>
    </r>
    <r>
      <rPr>
        <sz val="11"/>
        <color theme="1"/>
        <rFont val="Calibri"/>
        <family val="2"/>
        <scheme val="minor"/>
      </rPr>
      <t xml:space="preserve">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t>
    </r>
  </si>
  <si>
    <r>
      <rPr>
        <b/>
        <sz val="11"/>
        <color theme="1"/>
        <rFont val="Calibri"/>
        <family val="2"/>
        <scheme val="minor"/>
      </rPr>
      <t>Odds Ratio (OR)</t>
    </r>
    <r>
      <rPr>
        <sz val="11"/>
        <color theme="1"/>
        <rFont val="Calibri"/>
        <family val="2"/>
        <scheme val="minor"/>
      </rPr>
      <t xml:space="preserve">
VE=(1-OR)x 100
Adjusted for age, gender, race and ethnicity, presence of chronic medical condition, prior SARS-CoV-2 infection, recent close contact, testing relatedto travel, testing volume pharmacy, rural suburban, or urban trade area, and calendar week</t>
    </r>
  </si>
  <si>
    <r>
      <t>General population (</t>
    </r>
    <r>
      <rPr>
        <sz val="11"/>
        <color theme="1"/>
        <rFont val="Calibri"/>
        <family val="2"/>
        <scheme val="minor"/>
      </rPr>
      <t xml:space="preserve">≥16 years) </t>
    </r>
  </si>
  <si>
    <r>
      <rPr>
        <sz val="11"/>
        <color theme="1"/>
        <rFont val="Calibri"/>
        <family val="2"/>
        <scheme val="minor"/>
      </rPr>
      <t xml:space="preserve">≥10 weeks </t>
    </r>
  </si>
  <si>
    <r>
      <rPr>
        <sz val="11"/>
        <color theme="1"/>
        <rFont val="Calibri"/>
        <family val="2"/>
        <scheme val="minor"/>
      </rPr>
      <t xml:space="preserve">≥65 </t>
    </r>
  </si>
  <si>
    <r>
      <rPr>
        <sz val="11"/>
        <color theme="1"/>
        <rFont val="Calibri"/>
        <family val="2"/>
        <scheme val="minor"/>
      </rPr>
      <t xml:space="preserve">≥2 doses </t>
    </r>
  </si>
  <si>
    <r>
      <rPr>
        <sz val="11"/>
        <color theme="1"/>
        <rFont val="Calibri"/>
        <family val="2"/>
        <scheme val="minor"/>
      </rPr>
      <t xml:space="preserve">≥9 months </t>
    </r>
  </si>
  <si>
    <r>
      <t>≥2 monovalent doses</t>
    </r>
    <r>
      <rPr>
        <sz val="11"/>
        <color theme="1"/>
        <rFont val="Calibri"/>
        <family val="2"/>
        <scheme val="minor"/>
      </rPr>
      <t xml:space="preserve"> + bivalent booster</t>
    </r>
  </si>
  <si>
    <r>
      <rPr>
        <sz val="11"/>
        <color theme="1"/>
        <rFont val="Calibri"/>
        <family val="2"/>
        <scheme val="minor"/>
      </rPr>
      <t xml:space="preserve">≥7 days </t>
    </r>
  </si>
  <si>
    <r>
      <rPr>
        <sz val="11"/>
        <color theme="1"/>
        <rFont val="Calibri"/>
        <family val="2"/>
        <scheme val="minor"/>
      </rPr>
      <t xml:space="preserve">≥14 days </t>
    </r>
  </si>
  <si>
    <r>
      <rPr>
        <b/>
        <sz val="11"/>
        <color theme="1"/>
        <rFont val="Calibri"/>
        <family val="2"/>
        <scheme val="minor"/>
      </rPr>
      <t>Odds Ratio (OR)</t>
    </r>
    <r>
      <rPr>
        <sz val="11"/>
        <color theme="1"/>
        <rFont val="Calibri"/>
        <family val="2"/>
        <scheme val="minor"/>
      </rPr>
      <t xml:space="preserve">
</t>
    </r>
    <r>
      <rPr>
        <sz val="11"/>
        <color theme="1"/>
        <rFont val="Calibri"/>
        <family val="2"/>
        <scheme val="minor"/>
      </rPr>
      <t xml:space="preserve">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t>
    </r>
  </si>
  <si>
    <r>
      <rPr>
        <b/>
        <sz val="11"/>
        <color theme="1"/>
        <rFont val="Calibri"/>
        <family val="2"/>
        <scheme val="minor"/>
      </rPr>
      <t>Odds Ratio (OR)</t>
    </r>
    <r>
      <rPr>
        <sz val="11"/>
        <color theme="1"/>
        <rFont val="Calibri"/>
        <family val="2"/>
        <scheme val="minor"/>
      </rPr>
      <t xml:space="preserve">
</t>
    </r>
    <r>
      <rPr>
        <sz val="11"/>
        <color theme="1"/>
        <rFont val="Calibri"/>
        <family val="2"/>
        <scheme val="minor"/>
      </rPr>
      <t>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t>
    </r>
  </si>
  <si>
    <r>
      <rPr>
        <b/>
        <sz val="11"/>
        <color theme="1"/>
        <rFont val="Calibri"/>
        <family val="2"/>
        <scheme val="minor"/>
      </rPr>
      <t>Adjusted Odds Ratio</t>
    </r>
    <r>
      <rPr>
        <sz val="11"/>
        <color theme="1"/>
        <rFont val="Calibri"/>
        <family val="2"/>
        <scheme val="minor"/>
      </rPr>
      <t xml:space="preserve">
VE(%) =  (1 −  AOR) × 100%</t>
    </r>
  </si>
  <si>
    <r>
      <rPr>
        <b/>
        <sz val="11"/>
        <color theme="1"/>
        <rFont val="Calibri"/>
        <family val="2"/>
        <scheme val="minor"/>
      </rPr>
      <t>Hazard Ratio</t>
    </r>
    <r>
      <rPr>
        <sz val="11"/>
        <color theme="1"/>
        <rFont val="Calibri"/>
        <family val="2"/>
        <scheme val="minor"/>
      </rPr>
      <t xml:space="preserve">
VE(%) =  (1 −  HR) × 100% 
95% CI</t>
    </r>
  </si>
  <si>
    <r>
      <rPr>
        <b/>
        <sz val="11"/>
        <color theme="1"/>
        <rFont val="Calibri"/>
        <family val="2"/>
        <scheme val="minor"/>
      </rPr>
      <t>Hazard Ratio</t>
    </r>
    <r>
      <rPr>
        <sz val="11"/>
        <color theme="1"/>
        <rFont val="Calibri"/>
        <family val="2"/>
        <scheme val="minor"/>
      </rPr>
      <t xml:space="preserve">
VE(%) =  (1 −  HR) × 100%</t>
    </r>
  </si>
  <si>
    <r>
      <rPr>
        <b/>
        <sz val="11"/>
        <color theme="1"/>
        <rFont val="Calibri"/>
        <family val="2"/>
        <scheme val="minor"/>
      </rPr>
      <t>Incidence Rate Ratio</t>
    </r>
    <r>
      <rPr>
        <sz val="11"/>
        <color theme="1"/>
        <rFont val="Calibri"/>
        <family val="2"/>
        <scheme val="minor"/>
      </rPr>
      <t xml:space="preserve">
VE as (1-IRR)·100%, with a two-sided 95% confidence interval (CI)                                                                  
</t>
    </r>
  </si>
  <si>
    <r>
      <rPr>
        <b/>
        <sz val="11"/>
        <color theme="1"/>
        <rFont val="Calibri"/>
        <family val="2"/>
        <scheme val="minor"/>
      </rPr>
      <t>Hazard Ratio</t>
    </r>
    <r>
      <rPr>
        <sz val="11"/>
        <color theme="1"/>
        <rFont val="Calibri"/>
        <family val="2"/>
        <scheme val="minor"/>
      </rPr>
      <t xml:space="preserve">
VE(%) =  (1 − adjusted HR) × 100</t>
    </r>
  </si>
  <si>
    <r>
      <rPr>
        <b/>
        <sz val="11"/>
        <color theme="1"/>
        <rFont val="Calibri"/>
        <family val="2"/>
        <scheme val="minor"/>
      </rPr>
      <t>Hazard Ratio</t>
    </r>
    <r>
      <rPr>
        <sz val="11"/>
        <color theme="1"/>
        <rFont val="Calibri"/>
        <family val="2"/>
        <scheme val="minor"/>
      </rPr>
      <t xml:space="preserve">
rVE(%) =  (1 − aHR) × 100</t>
    </r>
  </si>
  <si>
    <r>
      <rPr>
        <b/>
        <sz val="11"/>
        <color theme="1"/>
        <rFont val="Calibri"/>
        <family val="2"/>
        <scheme val="minor"/>
      </rPr>
      <t>Odds Ratio</t>
    </r>
    <r>
      <rPr>
        <sz val="11"/>
        <color theme="1"/>
        <rFont val="Calibri"/>
        <family val="2"/>
        <scheme val="minor"/>
      </rPr>
      <t xml:space="preserve">
VE=(1-OR)x100</t>
    </r>
  </si>
  <si>
    <r>
      <rPr>
        <b/>
        <sz val="11"/>
        <color theme="1"/>
        <rFont val="Calibri"/>
        <family val="2"/>
        <scheme val="minor"/>
      </rPr>
      <t>Odds Ratio</t>
    </r>
    <r>
      <rPr>
        <sz val="11"/>
        <color theme="1"/>
        <rFont val="Calibri"/>
        <family val="2"/>
        <scheme val="minor"/>
      </rPr>
      <t xml:space="preserve">
VE=(1-OR)x100
</t>
    </r>
  </si>
  <si>
    <r>
      <rPr>
        <b/>
        <sz val="11"/>
        <color theme="1"/>
        <rFont val="Calibri"/>
        <family val="2"/>
        <scheme val="minor"/>
      </rPr>
      <t>Incidence Rate Ratio</t>
    </r>
    <r>
      <rPr>
        <sz val="11"/>
        <color theme="1"/>
        <rFont val="Calibri"/>
        <family val="2"/>
        <scheme val="minor"/>
      </rPr>
      <t xml:space="preserve">
95% CI</t>
    </r>
  </si>
  <si>
    <t>Hospitalization and ICU admission</t>
  </si>
  <si>
    <t xml:space="preserve">Altarawneh H., et al. </t>
  </si>
  <si>
    <t>Protection afforded by prior infection, vaccination, and hybrid immunity against symptomatic BA.1 and BA.2 Omicron infections</t>
  </si>
  <si>
    <t>Gilead Sciences: Grant/Research Support</t>
  </si>
  <si>
    <t>December 2021 to February 2022</t>
  </si>
  <si>
    <t>942,489</t>
  </si>
  <si>
    <t>Effectiveness</t>
  </si>
  <si>
    <t>Severe cases</t>
  </si>
  <si>
    <t xml:space="preserve">Liu B., et al. </t>
  </si>
  <si>
    <t>Relative effectiveness of COVID-19 vaccination with 3 compared to 2 doses against SARS-CoV-2 B.1.1.529 (Omicron) among an Australian population with low prior rates of SARS-CoV-2 infection</t>
  </si>
  <si>
    <t>NSW Ministry of Health; HG was funded through the APPRISE CRE Fellowship</t>
  </si>
  <si>
    <t>Australia</t>
  </si>
  <si>
    <t>January 2022 to February/March 2022</t>
  </si>
  <si>
    <t xml:space="preserve"> 40+ years resident in Sydney</t>
  </si>
  <si>
    <t>2,056,123</t>
  </si>
  <si>
    <r>
      <rPr>
        <b/>
        <sz val="11"/>
        <color theme="1"/>
        <rFont val="Calibri"/>
        <family val="2"/>
        <scheme val="minor"/>
      </rPr>
      <t>Hazard Ratio</t>
    </r>
    <r>
      <rPr>
        <sz val="11"/>
        <color theme="1"/>
        <rFont val="Calibri"/>
        <family val="2"/>
        <scheme val="minor"/>
      </rPr>
      <t xml:space="preserve">
Relative VE was calculated as (1 – aHR) x 100 %</t>
    </r>
  </si>
  <si>
    <t>Hospitalization/ Death</t>
  </si>
  <si>
    <t>Primary vaccination (8 to 89 days)</t>
  </si>
  <si>
    <t>90 to 179 days</t>
  </si>
  <si>
    <t xml:space="preserve">&gt;180 days </t>
  </si>
  <si>
    <t>40 to ≥90</t>
  </si>
  <si>
    <t>&gt;8 days</t>
  </si>
  <si>
    <t>mid-term (4-6 months)</t>
  </si>
  <si>
    <t>-45.4% (-48.4 to -42.4)</t>
  </si>
  <si>
    <t>-61.1% (-65.8 to 56.4)</t>
  </si>
  <si>
    <t>6.9% (4.8 to 9.0)</t>
  </si>
  <si>
    <t>Severe cases defined as hospitalisation or death</t>
  </si>
  <si>
    <t>Sharma A., et al.</t>
  </si>
  <si>
    <t xml:space="preserve">Effectiveness of Messenger RNA–based Vaccines During the Emergence of the Severe Acute Respiratory Syndrome Coronavirus 2 Omicron Variant </t>
  </si>
  <si>
    <t>Veterans</t>
  </si>
  <si>
    <t>1,226,322</t>
  </si>
  <si>
    <r>
      <t xml:space="preserve">Risk Ratio / Risk Rate 
</t>
    </r>
    <r>
      <rPr>
        <sz val="11"/>
        <color theme="1"/>
        <rFont val="Calibri"/>
        <family val="2"/>
        <scheme val="minor"/>
      </rPr>
      <t xml:space="preserve">Vaccine effectiveness (1 – risk ratio) was calculated </t>
    </r>
  </si>
  <si>
    <t>Severe Cases</t>
  </si>
  <si>
    <t>108 (98–132)</t>
  </si>
  <si>
    <t>338 (320–352)</t>
  </si>
  <si>
    <t>114 (106–138)</t>
  </si>
  <si>
    <t>328 (318–350)</t>
  </si>
  <si>
    <t>25.3% (21.8–28.7) </t>
  </si>
  <si>
    <t>47.8% (45.2–50.3) </t>
  </si>
  <si>
    <t>30.1% (26.2–33.7) </t>
  </si>
  <si>
    <t>52.9% (47.8–57.6) </t>
  </si>
  <si>
    <t>81.8% (79.2–84.2) </t>
  </si>
  <si>
    <t>61.4% (55.0–67.1) </t>
  </si>
  <si>
    <t>50.7% (37.9–61.6) </t>
  </si>
  <si>
    <t>89.6% (85.0–93.6) </t>
  </si>
  <si>
    <t>78.8% (67.9–87.5) </t>
  </si>
  <si>
    <t>39.5% (35.8–43.0) </t>
  </si>
  <si>
    <t>61.9% (59.4–64.4)</t>
  </si>
  <si>
    <t>37.1% (32.2–41.7) </t>
  </si>
  <si>
    <t xml:space="preserve">66.7% (61.4–71.6) </t>
  </si>
  <si>
    <t>87.9% (85.3–90.2) </t>
  </si>
  <si>
    <t>63.5% (53.7–71.6) </t>
  </si>
  <si>
    <t>75.0% (55.4–88.0) </t>
  </si>
  <si>
    <t>91.4% (86.4–95.6) </t>
  </si>
  <si>
    <t>65.6% (52.8–76.3) </t>
  </si>
  <si>
    <t>Duration of interval given as a median and interquartile range</t>
  </si>
  <si>
    <t>Immunocompetent adults</t>
  </si>
  <si>
    <t>Covidence is used to assess the studies by using a customizable checklist. The checklist was created based on the STROBE and ROBINS-E checklist/tool and includes 7 domains (2 questions on Generalizability and 5 questions on Risk of Bias) and 13 questions on Overall Reporting. Further information can be found in the document "Quality Assessment Checklist".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</si>
</sst>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16" x14ac:knownFonts="1">
    <font>
      <sz val="11"/>
      <color theme="1"/>
      <name val="Calibri"/>
      <family val="2"/>
      <scheme val="minor"/>
    </font>
    <font>
      <b/>
      <sz val="11"/>
      <color theme="1"/>
      <name val="Calibri"/>
      <family val="2"/>
      <scheme val="minor"/>
    </font>
    <font>
      <u/>
      <sz val="11"/>
      <color theme="10"/>
      <name val="Calibri"/>
      <family val="2"/>
      <scheme val="minor"/>
    </font>
    <font>
      <sz val="8"/>
      <name val="Calibri"/>
      <family val="2"/>
      <scheme val="minor"/>
    </font>
    <font>
      <u/>
      <sz val="11"/>
      <color theme="8" tint="-0.249977111117893"/>
      <name val="Calibri"/>
      <family val="2"/>
      <scheme val="minor"/>
    </font>
    <font>
      <b/>
      <sz val="11"/>
      <name val="Calibri"/>
      <family val="2"/>
      <scheme val="minor"/>
    </font>
    <font>
      <sz val="11"/>
      <name val="Calibri"/>
      <family val="2"/>
      <scheme val="minor"/>
    </font>
    <font>
      <sz val="11"/>
      <color theme="1"/>
      <name val="Calibri"/>
      <family val="2"/>
    </font>
    <font>
      <sz val="11"/>
      <color rgb="FF000000"/>
      <name val="Calibri"/>
      <family val="2"/>
      <scheme val="minor"/>
    </font>
    <font>
      <sz val="8.8000000000000007"/>
      <color theme="1"/>
      <name val="Calibri"/>
      <family val="2"/>
    </font>
    <font>
      <sz val="11"/>
      <color theme="1"/>
      <name val="Calibri"/>
      <family val="2"/>
    </font>
    <font>
      <u/>
      <sz val="11"/>
      <color rgb="FF0070C0"/>
      <name val="Calibri"/>
      <family val="2"/>
      <scheme val="minor"/>
    </font>
    <font>
      <sz val="11"/>
      <color rgb="FF2A2A2A"/>
      <name val="Calibri"/>
      <family val="2"/>
      <scheme val="minor"/>
    </font>
    <font>
      <sz val="9.9"/>
      <color theme="1"/>
      <name val="Calibri"/>
      <family val="2"/>
    </font>
    <font>
      <sz val="11"/>
      <color rgb="FF212121"/>
      <name val="Calibri"/>
      <family val="2"/>
      <scheme val="minor"/>
    </font>
    <font>
      <b/>
      <sz val="11"/>
      <color rgb="FF000000"/>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rgb="FFB9FBC0"/>
        <bgColor indexed="64"/>
      </patternFill>
    </fill>
    <fill>
      <patternFill patternType="solid">
        <fgColor rgb="FFFBF8CC"/>
        <bgColor indexed="64"/>
      </patternFill>
    </fill>
    <fill>
      <patternFill patternType="solid">
        <fgColor rgb="FFFFCFD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2">
    <xf numFmtId="0" fontId="0" fillId="0" borderId="0"/>
    <xf numFmtId="0" fontId="2" fillId="0" borderId="0" applyNumberFormat="0" applyFill="0" applyBorder="0" applyAlignment="0" applyProtection="0"/>
  </cellStyleXfs>
  <cellXfs count="111">
    <xf numFmtId="0" fontId="0" fillId="0" borderId="0" xfId="0"/>
    <xf numFmtId="0" fontId="0" fillId="0" borderId="0" xfId="0" applyAlignment="1">
      <alignment horizontal="center" vertical="center" wrapText="1"/>
    </xf>
    <xf numFmtId="0" fontId="0" fillId="0" borderId="0" xfId="0" applyAlignment="1">
      <alignment horizontal="left" vertical="center" wrapText="1"/>
    </xf>
    <xf numFmtId="164" fontId="0" fillId="0" borderId="0" xfId="0" applyNumberFormat="1" applyAlignment="1">
      <alignment horizontal="left" vertical="center" wrapText="1"/>
    </xf>
    <xf numFmtId="14" fontId="0" fillId="0" borderId="0" xfId="0" applyNumberFormat="1" applyAlignment="1">
      <alignment horizontal="left" vertical="center" wrapText="1"/>
    </xf>
    <xf numFmtId="0" fontId="4" fillId="0" borderId="0" xfId="0" applyFont="1" applyAlignment="1">
      <alignment horizontal="left" vertical="center" wrapText="1"/>
    </xf>
    <xf numFmtId="0" fontId="0" fillId="0" borderId="0" xfId="0" quotePrefix="1" applyAlignment="1">
      <alignment horizontal="left" vertical="center" wrapText="1"/>
    </xf>
    <xf numFmtId="0" fontId="4" fillId="0" borderId="0" xfId="1" applyFont="1" applyBorder="1" applyAlignment="1">
      <alignment horizontal="left" vertical="center" wrapText="1"/>
    </xf>
    <xf numFmtId="1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0" fontId="0" fillId="4" borderId="1" xfId="0" applyFill="1" applyBorder="1" applyAlignment="1">
      <alignment horizontal="left" vertical="center" wrapText="1"/>
    </xf>
    <xf numFmtId="0" fontId="0" fillId="4" borderId="5" xfId="0" applyFill="1" applyBorder="1" applyAlignment="1">
      <alignment horizontal="left" vertical="center" wrapText="1"/>
    </xf>
    <xf numFmtId="14" fontId="0" fillId="5" borderId="1" xfId="0" applyNumberFormat="1" applyFill="1" applyBorder="1" applyAlignment="1">
      <alignment horizontal="left" vertical="center" wrapText="1"/>
    </xf>
    <xf numFmtId="0" fontId="0" fillId="5" borderId="1" xfId="0" applyFill="1" applyBorder="1" applyAlignment="1">
      <alignment horizontal="left" vertical="center" wrapText="1"/>
    </xf>
    <xf numFmtId="0" fontId="0" fillId="5" borderId="1" xfId="0" quotePrefix="1" applyFill="1" applyBorder="1" applyAlignment="1">
      <alignment horizontal="left" vertical="center" wrapText="1"/>
    </xf>
    <xf numFmtId="14" fontId="0" fillId="4" borderId="1" xfId="0" applyNumberFormat="1" applyFill="1" applyBorder="1" applyAlignment="1">
      <alignment horizontal="left" vertical="center" wrapText="1"/>
    </xf>
    <xf numFmtId="0" fontId="10" fillId="5" borderId="1" xfId="0" applyFont="1" applyFill="1" applyBorder="1" applyAlignment="1">
      <alignment horizontal="left" vertical="center" wrapText="1"/>
    </xf>
    <xf numFmtId="0" fontId="7" fillId="5" borderId="1" xfId="0" quotePrefix="1" applyFont="1" applyFill="1" applyBorder="1" applyAlignment="1">
      <alignment horizontal="left" vertical="center" wrapText="1"/>
    </xf>
    <xf numFmtId="14" fontId="10" fillId="5" borderId="1" xfId="0" applyNumberFormat="1" applyFont="1" applyFill="1" applyBorder="1" applyAlignment="1">
      <alignment horizontal="left" vertical="center" wrapText="1"/>
    </xf>
    <xf numFmtId="0" fontId="7" fillId="5" borderId="1" xfId="0" applyFont="1" applyFill="1" applyBorder="1" applyAlignment="1">
      <alignment horizontal="left" vertical="center" wrapText="1"/>
    </xf>
    <xf numFmtId="0" fontId="12" fillId="4" borderId="1" xfId="0" applyFont="1" applyFill="1" applyBorder="1"/>
    <xf numFmtId="16" fontId="0" fillId="4" borderId="1" xfId="0" applyNumberFormat="1" applyFill="1" applyBorder="1" applyAlignment="1">
      <alignment horizontal="left" vertical="center" wrapText="1"/>
    </xf>
    <xf numFmtId="14" fontId="0" fillId="5" borderId="1" xfId="0" applyNumberFormat="1" applyFill="1" applyBorder="1" applyAlignment="1">
      <alignment horizontal="left" vertical="center" wrapText="1"/>
    </xf>
    <xf numFmtId="16" fontId="0" fillId="5" borderId="1" xfId="0" applyNumberFormat="1" applyFill="1" applyBorder="1" applyAlignment="1">
      <alignment horizontal="left" vertical="center" wrapText="1"/>
    </xf>
    <xf numFmtId="0" fontId="8" fillId="5" borderId="1" xfId="0" applyFont="1" applyFill="1" applyBorder="1" applyAlignment="1">
      <alignment horizontal="left" vertical="center"/>
    </xf>
    <xf numFmtId="0" fontId="8" fillId="5" borderId="1"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 xfId="0" applyFill="1" applyBorder="1" applyAlignment="1">
      <alignment horizontal="left" vertical="center" wrapText="1"/>
    </xf>
    <xf numFmtId="14" fontId="1" fillId="2" borderId="1" xfId="0" applyNumberFormat="1" applyFont="1" applyFill="1" applyBorder="1" applyAlignment="1">
      <alignment horizontal="center" vertical="center" wrapText="1"/>
    </xf>
    <xf numFmtId="14" fontId="0" fillId="6" borderId="1" xfId="0" applyNumberFormat="1" applyFill="1" applyBorder="1" applyAlignment="1">
      <alignment horizontal="left" vertical="center" wrapText="1"/>
    </xf>
    <xf numFmtId="14" fontId="0" fillId="0" borderId="0" xfId="0" applyNumberFormat="1" applyAlignment="1">
      <alignment horizontal="left" vertical="center" wrapText="1"/>
    </xf>
    <xf numFmtId="0" fontId="14" fillId="5" borderId="1" xfId="0" applyFont="1" applyFill="1" applyBorder="1" applyAlignment="1">
      <alignment horizontal="left"/>
    </xf>
    <xf numFmtId="0" fontId="0" fillId="5" borderId="1" xfId="0" applyFill="1" applyBorder="1" applyAlignment="1">
      <alignment horizontal="left"/>
    </xf>
    <xf numFmtId="164" fontId="0" fillId="6" borderId="1" xfId="0" applyNumberFormat="1" applyFill="1" applyBorder="1" applyAlignment="1">
      <alignment horizontal="left" vertical="center" wrapText="1"/>
    </xf>
    <xf numFmtId="0" fontId="0" fillId="6" borderId="1" xfId="0" applyFill="1" applyBorder="1" applyAlignment="1">
      <alignment horizontal="left"/>
    </xf>
    <xf numFmtId="9" fontId="0" fillId="5" borderId="1" xfId="0" applyNumberFormat="1" applyFill="1" applyBorder="1" applyAlignment="1">
      <alignment horizontal="left" vertical="center" wrapText="1"/>
    </xf>
    <xf numFmtId="0" fontId="0" fillId="5" borderId="5" xfId="0" applyFill="1" applyBorder="1" applyAlignment="1">
      <alignment horizontal="left" vertical="center" wrapText="1"/>
    </xf>
    <xf numFmtId="14" fontId="0" fillId="5" borderId="7" xfId="0" applyNumberFormat="1" applyFill="1" applyBorder="1" applyAlignment="1">
      <alignment horizontal="left" vertical="center" wrapText="1"/>
    </xf>
    <xf numFmtId="0" fontId="0" fillId="5" borderId="7" xfId="0" applyFill="1" applyBorder="1" applyAlignment="1">
      <alignment horizontal="left" vertical="center" wrapText="1"/>
    </xf>
    <xf numFmtId="0" fontId="2" fillId="5" borderId="7" xfId="1" applyFill="1" applyBorder="1" applyAlignment="1">
      <alignment horizontal="left" vertical="center" wrapText="1"/>
    </xf>
    <xf numFmtId="164" fontId="0" fillId="5" borderId="7" xfId="0" applyNumberFormat="1" applyFill="1" applyBorder="1" applyAlignment="1">
      <alignment horizontal="left" vertical="center" wrapText="1"/>
    </xf>
    <xf numFmtId="0" fontId="0" fillId="5" borderId="8" xfId="0" applyFill="1" applyBorder="1" applyAlignment="1">
      <alignment horizontal="left" vertical="center" wrapText="1"/>
    </xf>
    <xf numFmtId="3" fontId="0" fillId="5" borderId="7" xfId="0" applyNumberFormat="1" applyFill="1" applyBorder="1" applyAlignment="1">
      <alignment horizontal="left" vertical="center" wrapText="1"/>
    </xf>
    <xf numFmtId="0" fontId="15" fillId="5" borderId="7" xfId="0" applyFont="1" applyFill="1" applyBorder="1" applyAlignment="1">
      <alignment horizontal="left" vertical="center" wrapText="1"/>
    </xf>
    <xf numFmtId="0" fontId="8" fillId="5" borderId="7" xfId="0" applyFont="1" applyFill="1" applyBorder="1" applyAlignment="1">
      <alignment horizontal="left" vertical="center" wrapText="1"/>
    </xf>
    <xf numFmtId="0" fontId="0" fillId="5" borderId="1" xfId="0" applyFill="1" applyBorder="1" applyAlignment="1">
      <alignment horizontal="left" wrapText="1"/>
    </xf>
    <xf numFmtId="0" fontId="8" fillId="5" borderId="1" xfId="0" applyFont="1" applyFill="1" applyBorder="1" applyAlignment="1">
      <alignment horizontal="left"/>
    </xf>
    <xf numFmtId="0" fontId="8" fillId="5" borderId="5" xfId="0" applyFont="1" applyFill="1" applyBorder="1" applyAlignment="1">
      <alignment horizontal="left"/>
    </xf>
    <xf numFmtId="0" fontId="0" fillId="5" borderId="1" xfId="0" quotePrefix="1" applyFill="1" applyBorder="1" applyAlignment="1">
      <alignment horizontal="left"/>
    </xf>
    <xf numFmtId="0" fontId="2" fillId="6" borderId="1" xfId="1" applyFill="1" applyBorder="1" applyAlignment="1">
      <alignment horizontal="left" vertical="center" wrapText="1"/>
    </xf>
    <xf numFmtId="17" fontId="0" fillId="6" borderId="1" xfId="0" applyNumberFormat="1" applyFill="1" applyBorder="1" applyAlignment="1">
      <alignment horizontal="left" vertical="center" wrapText="1"/>
    </xf>
    <xf numFmtId="14" fontId="0" fillId="6" borderId="1" xfId="0" applyNumberFormat="1" applyFill="1" applyBorder="1" applyAlignment="1">
      <alignment vertical="center" wrapText="1"/>
    </xf>
    <xf numFmtId="0" fontId="0" fillId="6" borderId="1" xfId="0" applyFill="1" applyBorder="1" applyAlignment="1">
      <alignment horizontal="center" vertical="center" wrapText="1"/>
    </xf>
    <xf numFmtId="0" fontId="12" fillId="5" borderId="1" xfId="0" applyFont="1" applyFill="1" applyBorder="1"/>
    <xf numFmtId="0" fontId="0" fillId="5" borderId="1" xfId="0" applyFill="1" applyBorder="1"/>
    <xf numFmtId="0" fontId="0" fillId="5" borderId="1" xfId="0" applyFill="1" applyBorder="1" applyAlignment="1">
      <alignment horizontal="left" vertical="center"/>
    </xf>
    <xf numFmtId="10" fontId="0" fillId="6" borderId="1" xfId="0" applyNumberFormat="1" applyFill="1" applyBorder="1" applyAlignment="1">
      <alignment horizontal="left" vertical="center" wrapText="1"/>
    </xf>
    <xf numFmtId="9" fontId="0" fillId="6" borderId="1" xfId="0" applyNumberFormat="1" applyFill="1" applyBorder="1" applyAlignment="1">
      <alignment horizontal="left" vertical="center" wrapText="1"/>
    </xf>
    <xf numFmtId="14" fontId="0" fillId="5" borderId="1" xfId="0" applyNumberFormat="1" applyFill="1" applyBorder="1" applyAlignment="1">
      <alignment vertical="center" wrapText="1"/>
    </xf>
    <xf numFmtId="10" fontId="0" fillId="5" borderId="1" xfId="0" applyNumberFormat="1" applyFill="1" applyBorder="1" applyAlignment="1">
      <alignment horizontal="left" vertical="center" wrapText="1"/>
    </xf>
    <xf numFmtId="14" fontId="0" fillId="5" borderId="1" xfId="0" applyNumberFormat="1" applyFill="1" applyBorder="1" applyAlignment="1">
      <alignment horizontal="left" vertical="center" wrapText="1"/>
    </xf>
    <xf numFmtId="14" fontId="2" fillId="5" borderId="1" xfId="1" applyNumberFormat="1" applyFill="1" applyBorder="1" applyAlignment="1">
      <alignment horizontal="left" vertical="center" wrapText="1"/>
    </xf>
    <xf numFmtId="164" fontId="0" fillId="5" borderId="1" xfId="0" applyNumberFormat="1" applyFill="1" applyBorder="1" applyAlignment="1">
      <alignment horizontal="left" vertical="center" wrapText="1"/>
    </xf>
    <xf numFmtId="14" fontId="0" fillId="6" borderId="1" xfId="0" applyNumberFormat="1" applyFill="1" applyBorder="1" applyAlignment="1">
      <alignment horizontal="left" vertical="center" wrapText="1"/>
    </xf>
    <xf numFmtId="164" fontId="0" fillId="6" borderId="1" xfId="0" applyNumberFormat="1" applyFill="1" applyBorder="1" applyAlignment="1">
      <alignment horizontal="left" vertical="center" wrapText="1"/>
    </xf>
    <xf numFmtId="0" fontId="0" fillId="5" borderId="1" xfId="0" applyFill="1" applyBorder="1" applyAlignment="1">
      <alignment horizontal="left" vertical="center" wrapText="1"/>
    </xf>
    <xf numFmtId="0" fontId="2" fillId="5" borderId="1" xfId="1" applyFill="1" applyBorder="1" applyAlignment="1">
      <alignment horizontal="left" vertical="center" wrapText="1"/>
    </xf>
    <xf numFmtId="14" fontId="11" fillId="6" borderId="1" xfId="0" applyNumberFormat="1" applyFont="1" applyFill="1" applyBorder="1" applyAlignment="1">
      <alignment horizontal="left" vertical="center" wrapText="1"/>
    </xf>
    <xf numFmtId="14" fontId="0" fillId="5" borderId="5" xfId="0" applyNumberFormat="1" applyFill="1" applyBorder="1" applyAlignment="1">
      <alignment horizontal="left" vertical="center" wrapText="1"/>
    </xf>
    <xf numFmtId="14" fontId="2" fillId="6" borderId="1" xfId="1" applyNumberFormat="1" applyFill="1" applyBorder="1" applyAlignment="1">
      <alignment horizontal="left" vertical="center" wrapText="1"/>
    </xf>
    <xf numFmtId="14" fontId="2" fillId="5" borderId="5" xfId="1" applyNumberFormat="1" applyFill="1" applyBorder="1" applyAlignment="1">
      <alignment horizontal="left" vertical="center" wrapText="1"/>
    </xf>
    <xf numFmtId="164" fontId="0" fillId="5" borderId="5" xfId="0" applyNumberFormat="1" applyFill="1" applyBorder="1" applyAlignment="1">
      <alignment horizontal="left" vertical="center" wrapText="1"/>
    </xf>
    <xf numFmtId="14" fontId="0" fillId="5" borderId="5" xfId="0" applyNumberFormat="1" applyFill="1" applyBorder="1" applyAlignment="1">
      <alignment horizontal="center" vertical="center" wrapText="1"/>
    </xf>
    <xf numFmtId="14" fontId="11" fillId="5" borderId="1" xfId="0" applyNumberFormat="1" applyFont="1" applyFill="1" applyBorder="1" applyAlignment="1">
      <alignment horizontal="left" vertical="center" wrapText="1"/>
    </xf>
    <xf numFmtId="0" fontId="11" fillId="5" borderId="1" xfId="0" applyFont="1" applyFill="1" applyBorder="1" applyAlignment="1">
      <alignment horizontal="left" vertical="center" wrapText="1"/>
    </xf>
    <xf numFmtId="0" fontId="0" fillId="5" borderId="1" xfId="0" applyFill="1"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Border="1" applyAlignment="1">
      <alignment vertical="center" wrapText="1"/>
    </xf>
    <xf numFmtId="14" fontId="1" fillId="3" borderId="2"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14" fontId="0" fillId="4" borderId="1" xfId="0" applyNumberFormat="1" applyFill="1" applyBorder="1" applyAlignment="1">
      <alignment horizontal="center" vertical="center" wrapText="1"/>
    </xf>
    <xf numFmtId="14" fontId="0" fillId="5" borderId="1" xfId="0" applyNumberFormat="1" applyFill="1" applyBorder="1" applyAlignment="1">
      <alignment horizontal="center" vertical="center" wrapText="1"/>
    </xf>
    <xf numFmtId="14" fontId="0" fillId="6" borderId="1" xfId="0" applyNumberFormat="1" applyFill="1" applyBorder="1" applyAlignment="1">
      <alignment horizontal="center" vertical="center" wrapText="1"/>
    </xf>
    <xf numFmtId="0" fontId="8" fillId="5" borderId="1" xfId="0" applyFont="1" applyFill="1" applyBorder="1" applyAlignment="1">
      <alignment horizontal="left" vertical="center" wrapText="1"/>
    </xf>
    <xf numFmtId="0" fontId="0" fillId="5" borderId="5" xfId="0" applyFill="1" applyBorder="1" applyAlignment="1">
      <alignment horizontal="left" vertical="center" wrapText="1"/>
    </xf>
    <xf numFmtId="0" fontId="0" fillId="4" borderId="1" xfId="0" applyFill="1" applyBorder="1" applyAlignment="1">
      <alignment horizontal="left" vertical="center" wrapText="1"/>
    </xf>
    <xf numFmtId="14" fontId="0" fillId="4" borderId="1" xfId="0" applyNumberFormat="1" applyFill="1" applyBorder="1" applyAlignment="1">
      <alignment horizontal="left" vertical="center" wrapText="1"/>
    </xf>
    <xf numFmtId="0" fontId="2" fillId="4" borderId="1" xfId="1" applyFill="1" applyBorder="1" applyAlignment="1">
      <alignment horizontal="left" vertical="center" wrapText="1"/>
    </xf>
    <xf numFmtId="164" fontId="0" fillId="4" borderId="1" xfId="0" applyNumberFormat="1" applyFill="1" applyBorder="1" applyAlignment="1">
      <alignment horizontal="left" vertical="center" wrapText="1"/>
    </xf>
    <xf numFmtId="0" fontId="1" fillId="5" borderId="1" xfId="0" applyFont="1" applyFill="1" applyBorder="1" applyAlignment="1">
      <alignment horizontal="left" vertical="center" wrapText="1"/>
    </xf>
    <xf numFmtId="0" fontId="0" fillId="4" borderId="5" xfId="0" applyFill="1" applyBorder="1" applyAlignment="1">
      <alignment horizontal="left" vertical="center" wrapText="1"/>
    </xf>
    <xf numFmtId="14" fontId="0" fillId="4" borderId="5" xfId="0" applyNumberFormat="1" applyFill="1" applyBorder="1" applyAlignment="1">
      <alignment horizontal="left" vertical="center" wrapText="1"/>
    </xf>
    <xf numFmtId="0" fontId="2" fillId="4" borderId="5" xfId="1" applyFill="1" applyBorder="1" applyAlignment="1">
      <alignment horizontal="left" vertical="center" wrapText="1"/>
    </xf>
    <xf numFmtId="164" fontId="0" fillId="4" borderId="5" xfId="0" applyNumberFormat="1" applyFill="1" applyBorder="1" applyAlignment="1">
      <alignment horizontal="left" vertical="center" wrapText="1"/>
    </xf>
    <xf numFmtId="0" fontId="0" fillId="4" borderId="6" xfId="0" applyFill="1" applyBorder="1" applyAlignment="1">
      <alignment horizontal="left" vertical="center" wrapText="1"/>
    </xf>
    <xf numFmtId="0" fontId="0" fillId="4" borderId="0" xfId="0" applyFill="1" applyAlignment="1">
      <alignment horizontal="left" vertical="center" wrapText="1"/>
    </xf>
    <xf numFmtId="14" fontId="1" fillId="3" borderId="3" xfId="0" applyNumberFormat="1" applyFont="1" applyFill="1" applyBorder="1" applyAlignment="1">
      <alignment horizontal="center" vertical="center" wrapText="1"/>
    </xf>
    <xf numFmtId="14" fontId="1" fillId="3" borderId="4" xfId="0" applyNumberFormat="1" applyFont="1" applyFill="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cellXfs>
  <cellStyles count="2">
    <cellStyle name="Hyperlink" xfId="1" xr:uid="{00000000-000B-0000-0000-000008000000}"/>
    <cellStyle name="Normal" xfId="0" builtinId="0"/>
  </cellStyles>
  <dxfs count="0"/>
  <tableStyles count="0" defaultTableStyle="TableStyleMedium2" defaultPivotStyle="PivotStyleLight16"/>
  <colors>
    <mruColors>
      <color rgb="FFFBF8CC"/>
      <color rgb="FFFFCFD2"/>
      <color rgb="FFB9FB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namedSheetViews/namedSheetView1.xml><?xml version="1.0" encoding="utf-8"?>
<namedSheetViews xmlns="http://schemas.microsoft.com/office/spreadsheetml/2019/namedsheetviews" xmlns:x="http://schemas.openxmlformats.org/spreadsheetml/2006/main">
  <namedSheetView name="View1" id="{B5BA9780-B416-4791-B4F9-B169E5505F31}">
    <nsvFilter filterId="{9343ECD6-34F6-4253-AD59-3E91DD094BEA}" ref="A6:AA831" tableId="0"/>
  </namedSheetView>
  <namedSheetView name="View2" id="{FB32E662-6684-4323-9373-54183CF39246}">
    <nsvFilter filterId="{9343ECD6-34F6-4253-AD59-3E91DD094BEA}" ref="A6:AA831" tableId="0"/>
  </namedSheetView>
  <namedSheetView name="View3" id="{D244BF12-B6BF-4070-BF92-91032131F019}">
    <nsvFilter filterId="{9343ECD6-34F6-4253-AD59-3E91DD094BEA}" ref="A6:AA831" tableId="0"/>
  </namedSheetView>
  <namedSheetView name="View4" id="{C367ABE4-973D-40CB-A980-72983578CC1F}">
    <nsvFilter filterId="{9343ECD6-34F6-4253-AD59-3E91DD094BEA}" ref="A6:AA831" tableId="0"/>
  </namedSheetView>
</namedSheetViews>
</file>

<file path=xl/namedSheetViews/namedSheetView2.xml><?xml version="1.0" encoding="utf-8"?>
<namedSheetViews xmlns="http://schemas.microsoft.com/office/spreadsheetml/2019/namedsheetviews" xmlns:x="http://schemas.openxmlformats.org/spreadsheetml/2006/main">
  <namedSheetView name="View1" id="{3B42FF01-B0B9-4972-A441-28C26F753417}">
    <nsvFilter filterId="{9343ECD6-34F6-4253-AD59-3E91DD094BEA}" ref="A6:X444" tableId="0"/>
  </namedSheetView>
  <namedSheetView name="View2" id="{1813322D-773C-4C00-8AAE-1AB522D86BA1}">
    <nsvFilter filterId="{9343ECD6-34F6-4253-AD59-3E91DD094BEA}" ref="A6:X444" tableId="0"/>
  </namedSheetView>
  <namedSheetView name="View3" id="{CAF6A59A-3CD9-4FE1-968F-669F08E9A3D4}">
    <nsvFilter filterId="{9343ECD6-34F6-4253-AD59-3E91DD094BEA}" ref="A6:X444" tableId="0"/>
  </namedSheetView>
  <namedSheetView name="View4" id="{605EA031-3FCF-4510-B87E-74ECB6FF397C}">
    <nsvFilter filterId="{9343ECD6-34F6-4253-AD59-3E91DD094BEA}" ref="A6:X444" tableId="0"/>
  </namedSheetView>
</namedSheetViews>
</file>

<file path=xl/namedSheetViews/namedSheetView3.xml><?xml version="1.0" encoding="utf-8"?>
<namedSheetViews xmlns="http://schemas.microsoft.com/office/spreadsheetml/2019/namedsheetviews" xmlns:x="http://schemas.openxmlformats.org/spreadsheetml/2006/main">
  <namedSheetView name="View1" id="{0874D4A0-A588-4E25-AD7B-5D8069D18E92}">
    <nsvFilter filterId="{9343ECD6-34F6-4253-AD59-3E91DD094BEA}" ref="A6:V6" tableId="0"/>
  </namedSheetView>
  <namedSheetView name="View2" id="{900A408C-818B-41A0-BFC3-CA0AF62A15DF}">
    <nsvFilter filterId="{9343ECD6-34F6-4253-AD59-3E91DD094BEA}" ref="A6:V6" tableId="0"/>
  </namedSheetView>
  <namedSheetView name="View3" id="{9226D625-A6BB-4899-A3A8-B008BA9EDC13}">
    <nsvFilter filterId="{9343ECD6-34F6-4253-AD59-3E91DD094BEA}" ref="A6:V6" tableId="0"/>
  </namedSheetView>
  <namedSheetView name="View4" id="{A2FB044B-A4F6-4FBB-9195-2E379CD85E38}">
    <nsvFilter filterId="{9343ECD6-34F6-4253-AD59-3E91DD094BEA}" ref="A6:V6" tableId="0"/>
  </namedSheetView>
</namedSheetViews>
</file>

<file path=xl/namedSheetViews/namedSheetView4.xml><?xml version="1.0" encoding="utf-8"?>
<namedSheetViews xmlns="http://schemas.microsoft.com/office/spreadsheetml/2019/namedsheetviews" xmlns:x="http://schemas.openxmlformats.org/spreadsheetml/2006/main">
  <namedSheetView name="View1" id="{A122CCE2-E536-4272-84D8-F23895AF2084}">
    <nsvFilter filterId="{9343ECD6-34F6-4253-AD59-3E91DD094BEA}" ref="A6:Y6" tableId="0"/>
  </namedSheetView>
  <namedSheetView name="View2" id="{EB06AE28-184E-4F28-B601-A4A900C347CF}">
    <nsvFilter filterId="{9343ECD6-34F6-4253-AD59-3E91DD094BEA}" ref="A6:Y6" tableId="0"/>
  </namedSheetView>
  <namedSheetView name="View3" id="{69351DF6-6592-47D5-8704-A1B99FBA2214}">
    <nsvFilter filterId="{9343ECD6-34F6-4253-AD59-3E91DD094BEA}" ref="A6:Y6" tableId="0"/>
  </namedSheetView>
  <namedSheetView name="View4" id="{2DCA3FA5-809C-461C-BE26-F4C9B340FBE7}">
    <nsvFilter filterId="{9343ECD6-34F6-4253-AD59-3E91DD094BEA}" ref="A6:Y6" tableId="0"/>
  </namedSheetView>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pubmed.ncbi.nlm.nih.gov/36220547/" TargetMode="External"/><Relationship Id="rId18" Type="http://schemas.openxmlformats.org/officeDocument/2006/relationships/hyperlink" Target="https://doi.org/10.1093/cid/ciac635" TargetMode="External"/><Relationship Id="rId26" Type="http://schemas.openxmlformats.org/officeDocument/2006/relationships/hyperlink" Target="https://doi.org/10.7326/M22-1856" TargetMode="External"/><Relationship Id="rId39" Type="http://schemas.openxmlformats.org/officeDocument/2006/relationships/hyperlink" Target="https://doi.org/10.1093/cid/ciad063" TargetMode="External"/><Relationship Id="rId21" Type="http://schemas.openxmlformats.org/officeDocument/2006/relationships/hyperlink" Target="https://doi.org/10.1101/2022.12.21.22283740" TargetMode="External"/><Relationship Id="rId34" Type="http://schemas.openxmlformats.org/officeDocument/2006/relationships/hyperlink" Target="http://dx.doi.org/10.15585/mmwr.mm715152e2" TargetMode="External"/><Relationship Id="rId42" Type="http://schemas.openxmlformats.org/officeDocument/2006/relationships/hyperlink" Target="https://www.nejm.org/doi/full/10.1056/NEJMoa2210058" TargetMode="External"/><Relationship Id="rId47" Type="http://schemas.openxmlformats.org/officeDocument/2006/relationships/hyperlink" Target="https://academic.oup.com/cid/article/75/12/2186/6574744" TargetMode="External"/><Relationship Id="rId50" Type="http://schemas.openxmlformats.org/officeDocument/2006/relationships/printerSettings" Target="../printerSettings/printerSettings1.bin"/><Relationship Id="rId7" Type="http://schemas.openxmlformats.org/officeDocument/2006/relationships/hyperlink" Target="https://pubmed.ncbi.nlm.nih.gov/36450402/" TargetMode="External"/><Relationship Id="rId2" Type="http://schemas.openxmlformats.org/officeDocument/2006/relationships/hyperlink" Target="http://dx.doi.org/10.15585/mmwr.mm7142a4" TargetMode="External"/><Relationship Id="rId16" Type="http://schemas.openxmlformats.org/officeDocument/2006/relationships/hyperlink" Target="https://doi.org/10.1016/j.lanepe.2022.100537" TargetMode="External"/><Relationship Id="rId29" Type="http://schemas.openxmlformats.org/officeDocument/2006/relationships/hyperlink" Target="https://doi.org/10.1001/jamanetworkopen.2022.46915" TargetMode="External"/><Relationship Id="rId11" Type="http://schemas.openxmlformats.org/officeDocument/2006/relationships/hyperlink" Target="https://www.ncbi.nlm.nih.gov/pmc/articles/PMC9597567/" TargetMode="External"/><Relationship Id="rId24" Type="http://schemas.openxmlformats.org/officeDocument/2006/relationships/hyperlink" Target="https://doi.org/10.15585%2Fmmwr.mm7148e1" TargetMode="External"/><Relationship Id="rId32" Type="http://schemas.openxmlformats.org/officeDocument/2006/relationships/hyperlink" Target="https://doi.org/10.1038/s41467-023-35815-7" TargetMode="External"/><Relationship Id="rId37" Type="http://schemas.openxmlformats.org/officeDocument/2006/relationships/hyperlink" Target="https://doi.org/10.7326/M22-1856" TargetMode="External"/><Relationship Id="rId40" Type="http://schemas.openxmlformats.org/officeDocument/2006/relationships/hyperlink" Target="https://pubmed.ncbi.nlm.nih.gov/36450402/" TargetMode="External"/><Relationship Id="rId45" Type="http://schemas.openxmlformats.org/officeDocument/2006/relationships/hyperlink" Target="https://doi.org/10.1093/ofid/ofac492.1591" TargetMode="External"/><Relationship Id="rId5" Type="http://schemas.openxmlformats.org/officeDocument/2006/relationships/hyperlink" Target="https://www.nature.com/articles/s41564-022-01272-z" TargetMode="External"/><Relationship Id="rId15" Type="http://schemas.openxmlformats.org/officeDocument/2006/relationships/hyperlink" Target="https://doi.org/10.1093/ofid/ofac636" TargetMode="External"/><Relationship Id="rId23" Type="http://schemas.openxmlformats.org/officeDocument/2006/relationships/hyperlink" Target="https://pubmed.ncbi.nlm.nih.gov/36604522/" TargetMode="External"/><Relationship Id="rId28" Type="http://schemas.openxmlformats.org/officeDocument/2006/relationships/hyperlink" Target="https://doi.org/10.1101/2022.10.31.22281766" TargetMode="External"/><Relationship Id="rId36" Type="http://schemas.openxmlformats.org/officeDocument/2006/relationships/hyperlink" Target="http://dx.doi.org/10.15585/mmwr.mm715152e1" TargetMode="External"/><Relationship Id="rId49" Type="http://schemas.openxmlformats.org/officeDocument/2006/relationships/hyperlink" Target="https://academic.oup.com/cid/article/75/12/2186/6574744" TargetMode="External"/><Relationship Id="rId10" Type="http://schemas.openxmlformats.org/officeDocument/2006/relationships/hyperlink" Target="https://www.tandfonline.com/doi/full/10.1080/21645515.2022.2147353" TargetMode="External"/><Relationship Id="rId19" Type="http://schemas.openxmlformats.org/officeDocument/2006/relationships/hyperlink" Target="http://dx.doi.org/10.15585/mmwr.mm7142a3" TargetMode="External"/><Relationship Id="rId31" Type="http://schemas.openxmlformats.org/officeDocument/2006/relationships/hyperlink" Target="doi:10.1001/jamapediatrics.2022.5221" TargetMode="External"/><Relationship Id="rId44" Type="http://schemas.openxmlformats.org/officeDocument/2006/relationships/hyperlink" Target="https://www.ncbi.nlm.nih.gov/pmc/articles/PMC9898822/" TargetMode="External"/><Relationship Id="rId4" Type="http://schemas.openxmlformats.org/officeDocument/2006/relationships/hyperlink" Target="https://doi.org/10.1016/S1473-3099(22)00573-4" TargetMode="External"/><Relationship Id="rId9" Type="http://schemas.openxmlformats.org/officeDocument/2006/relationships/hyperlink" Target="https://www.thelancet.com/journals/lanepe/article/PIIS2666-7762(22)00248-4/fulltext" TargetMode="External"/><Relationship Id="rId14" Type="http://schemas.openxmlformats.org/officeDocument/2006/relationships/hyperlink" Target="https://doi.org/10.1038/s41467-022-34605-x" TargetMode="External"/><Relationship Id="rId22" Type="http://schemas.openxmlformats.org/officeDocument/2006/relationships/hyperlink" Target="https://pubmed.ncbi.nlm.nih.gov/36134518/" TargetMode="External"/><Relationship Id="rId27" Type="http://schemas.openxmlformats.org/officeDocument/2006/relationships/hyperlink" Target="https://doi.org/10.1016/S2213-2600(22)00354-X" TargetMode="External"/><Relationship Id="rId30" Type="http://schemas.openxmlformats.org/officeDocument/2006/relationships/hyperlink" Target="https://doi.org/10.1016/S2213-2600(22)00354-X" TargetMode="External"/><Relationship Id="rId35" Type="http://schemas.openxmlformats.org/officeDocument/2006/relationships/hyperlink" Target="https://doi.org/10.1371/journal.pmed.1004136" TargetMode="External"/><Relationship Id="rId43" Type="http://schemas.openxmlformats.org/officeDocument/2006/relationships/hyperlink" Target="https://pubmed.ncbi.nlm.nih.gov/36220547/" TargetMode="External"/><Relationship Id="rId48" Type="http://schemas.openxmlformats.org/officeDocument/2006/relationships/hyperlink" Target="https://www.ncbi.nlm.nih.gov/pmc/articles/PMC9489983/" TargetMode="External"/><Relationship Id="rId8" Type="http://schemas.openxmlformats.org/officeDocument/2006/relationships/hyperlink" Target="https://pubmed.ncbi.nlm.nih.gov/36706204/" TargetMode="External"/><Relationship Id="rId51" Type="http://schemas.microsoft.com/office/2019/04/relationships/namedSheetView" Target="../namedSheetViews/namedSheetView1.xml"/><Relationship Id="rId3" Type="http://schemas.openxmlformats.org/officeDocument/2006/relationships/hyperlink" Target="https://doi.org/10.1056/NEJMc2211283" TargetMode="External"/><Relationship Id="rId12" Type="http://schemas.openxmlformats.org/officeDocument/2006/relationships/hyperlink" Target="https://www.nejm.org/doi/full/10.1056/NEJMoa2210058" TargetMode="External"/><Relationship Id="rId17" Type="http://schemas.openxmlformats.org/officeDocument/2006/relationships/hyperlink" Target="https://www.medrxiv.org/content/10.1101/2023.01.18.23284739v1" TargetMode="External"/><Relationship Id="rId25" Type="http://schemas.openxmlformats.org/officeDocument/2006/relationships/hyperlink" Target="https://doi.org/10.1016/j.vaccine.2022.11.013" TargetMode="External"/><Relationship Id="rId33" Type="http://schemas.openxmlformats.org/officeDocument/2006/relationships/hyperlink" Target="http://dx.doi.org/10.15585/mmwr.mm7139a2" TargetMode="External"/><Relationship Id="rId38" Type="http://schemas.openxmlformats.org/officeDocument/2006/relationships/hyperlink" Target="https://doi.org/10.1101/2023.01.10.23284397" TargetMode="External"/><Relationship Id="rId46" Type="http://schemas.openxmlformats.org/officeDocument/2006/relationships/hyperlink" Target="https://www.ncbi.nlm.nih.gov/pmc/articles/PMC9489983/" TargetMode="External"/><Relationship Id="rId20" Type="http://schemas.openxmlformats.org/officeDocument/2006/relationships/hyperlink" Target="https://www.ncbi.nlm.nih.gov/pmc/articles/PMC9898822/" TargetMode="External"/><Relationship Id="rId41" Type="http://schemas.openxmlformats.org/officeDocument/2006/relationships/hyperlink" Target="https://www.thelancet.com/journals/lanepe/article/PIIS2666-7762(22)00248-4/fulltext" TargetMode="External"/><Relationship Id="rId1" Type="http://schemas.openxmlformats.org/officeDocument/2006/relationships/hyperlink" Target="https://doi.org/10.1056/NEJMc2215471" TargetMode="External"/><Relationship Id="rId6" Type="http://schemas.openxmlformats.org/officeDocument/2006/relationships/hyperlink" Target="https://www.thelancet.com/journals/laninf/article/PIIS1473-3099(22)00527-8/fulltex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doi.org/10.1007/s43441-022-00466-1" TargetMode="External"/><Relationship Id="rId13" Type="http://schemas.openxmlformats.org/officeDocument/2006/relationships/hyperlink" Target="https://doi.org/10.1016/j.ijcard.2022.07.031" TargetMode="External"/><Relationship Id="rId18" Type="http://schemas.openxmlformats.org/officeDocument/2006/relationships/hyperlink" Target="https://doi.org/10.1101/2022.10.11.22280860" TargetMode="External"/><Relationship Id="rId3" Type="http://schemas.openxmlformats.org/officeDocument/2006/relationships/hyperlink" Target="https://doi.org/10.1038/s41467-022-35771-8" TargetMode="External"/><Relationship Id="rId21" Type="http://schemas.openxmlformats.org/officeDocument/2006/relationships/printerSettings" Target="../printerSettings/printerSettings2.bin"/><Relationship Id="rId7" Type="http://schemas.openxmlformats.org/officeDocument/2006/relationships/hyperlink" Target="https://doi.org/10.1101/2022.12.16.22283603" TargetMode="External"/><Relationship Id="rId12" Type="http://schemas.openxmlformats.org/officeDocument/2006/relationships/hyperlink" Target="https://doi.org/10.1101/2023.01.19.23284803" TargetMode="External"/><Relationship Id="rId17" Type="http://schemas.openxmlformats.org/officeDocument/2006/relationships/hyperlink" Target="https://doi.org/10.1093/cid/ciac637" TargetMode="External"/><Relationship Id="rId2" Type="http://schemas.openxmlformats.org/officeDocument/2006/relationships/hyperlink" Target="https://doi.org/10.3389/fphar.2022.1038043" TargetMode="External"/><Relationship Id="rId16" Type="http://schemas.openxmlformats.org/officeDocument/2006/relationships/hyperlink" Target="https://doi.org/10.1080/22221751.2022.2050952" TargetMode="External"/><Relationship Id="rId20" Type="http://schemas.openxmlformats.org/officeDocument/2006/relationships/hyperlink" Target="https://doi.org/10.1016/S2213-2600(22)00407-6" TargetMode="External"/><Relationship Id="rId1" Type="http://schemas.openxmlformats.org/officeDocument/2006/relationships/hyperlink" Target="https://doi.org/10.1001/jamanetworkopen.2022.53845" TargetMode="External"/><Relationship Id="rId6" Type="http://schemas.openxmlformats.org/officeDocument/2006/relationships/hyperlink" Target="https://doi.org/10.1080/14760584.2022.2100765" TargetMode="External"/><Relationship Id="rId11" Type="http://schemas.openxmlformats.org/officeDocument/2006/relationships/hyperlink" Target="https://doi.org/10.1016/j.jacc.2022.08.799" TargetMode="External"/><Relationship Id="rId5" Type="http://schemas.openxmlformats.org/officeDocument/2006/relationships/hyperlink" Target="https://doi.org/10.1186/s12879-022-07823-3" TargetMode="External"/><Relationship Id="rId15" Type="http://schemas.openxmlformats.org/officeDocument/2006/relationships/hyperlink" Target="https://dx.doi.org/10.2139/ssrn.4329970" TargetMode="External"/><Relationship Id="rId10" Type="http://schemas.openxmlformats.org/officeDocument/2006/relationships/hyperlink" Target="https://doi.org/10.1503/cmaj.220676" TargetMode="External"/><Relationship Id="rId19" Type="http://schemas.openxmlformats.org/officeDocument/2006/relationships/hyperlink" Target="https://doi.org/10.3389/fphar.2022.921760" TargetMode="External"/><Relationship Id="rId4" Type="http://schemas.openxmlformats.org/officeDocument/2006/relationships/hyperlink" Target="https://doi.org/10.3390/jcm11061698" TargetMode="External"/><Relationship Id="rId9" Type="http://schemas.openxmlformats.org/officeDocument/2006/relationships/hyperlink" Target="https://doi.org/10.1136/bmj-2022-071594" TargetMode="External"/><Relationship Id="rId14" Type="http://schemas.openxmlformats.org/officeDocument/2006/relationships/hyperlink" Target="https://doi.org/10.1093/cid/ciac446" TargetMode="External"/><Relationship Id="rId22" Type="http://schemas.microsoft.com/office/2019/04/relationships/namedSheetView" Target="../namedSheetViews/namedSheetView2.xml"/></Relationships>
</file>

<file path=xl/worksheets/_rels/sheet3.xml.rels><?xml version="1.0" encoding="UTF-8" standalone="yes"?>
<Relationships xmlns="http://schemas.openxmlformats.org/package/2006/relationships"><Relationship Id="rId3" Type="http://schemas.microsoft.com/office/2019/04/relationships/namedSheetView" Target="../namedSheetViews/namedSheetView3.xml"/><Relationship Id="rId2" Type="http://schemas.openxmlformats.org/officeDocument/2006/relationships/printerSettings" Target="../printerSettings/printerSettings3.bin"/><Relationship Id="rId1" Type="http://schemas.openxmlformats.org/officeDocument/2006/relationships/hyperlink" Target="https://doi.org/10.24171/j.phrp.2022.0243" TargetMode="External"/></Relationships>
</file>

<file path=xl/worksheets/_rels/sheet4.xml.rels><?xml version="1.0" encoding="UTF-8" standalone="yes"?>
<Relationships xmlns="http://schemas.openxmlformats.org/package/2006/relationships"><Relationship Id="rId2" Type="http://schemas.microsoft.com/office/2019/04/relationships/namedSheetView" Target="../namedSheetViews/namedSheetView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2D44C-A20C-4B15-ACBA-B7F2F86D334C}">
  <dimension ref="A1:AB831"/>
  <sheetViews>
    <sheetView zoomScale="75" zoomScaleNormal="60" workbookViewId="0">
      <pane ySplit="6" topLeftCell="A826" activePane="bottomLeft" state="frozen"/>
      <selection pane="bottomLeft" activeCell="G841" sqref="G841"/>
    </sheetView>
  </sheetViews>
  <sheetFormatPr defaultColWidth="8.85546875" defaultRowHeight="15" x14ac:dyDescent="0.25"/>
  <cols>
    <col min="1" max="1" width="14.5703125" style="32" customWidth="1"/>
    <col min="2" max="2" width="25" style="2" customWidth="1"/>
    <col min="3" max="3" width="43.28515625" style="5" customWidth="1"/>
    <col min="4" max="4" width="18.42578125" style="3" customWidth="1"/>
    <col min="5" max="5" width="18.28515625" style="2" customWidth="1"/>
    <col min="6" max="6" width="14.5703125" style="2" customWidth="1"/>
    <col min="7" max="7" width="31.85546875" style="2" customWidth="1"/>
    <col min="8" max="8" width="14.28515625" style="2" bestFit="1" customWidth="1"/>
    <col min="9" max="9" width="29.28515625" style="2" bestFit="1" customWidth="1"/>
    <col min="10" max="10" width="18.28515625" style="2" customWidth="1"/>
    <col min="11" max="11" width="20.28515625" style="2" customWidth="1"/>
    <col min="12" max="12" width="21.42578125" style="2" customWidth="1"/>
    <col min="13" max="13" width="19.140625" style="2" customWidth="1"/>
    <col min="14" max="14" width="36.28515625" style="2" customWidth="1"/>
    <col min="15" max="15" width="26" style="2" customWidth="1"/>
    <col min="16" max="16" width="18.28515625" style="2" customWidth="1"/>
    <col min="17" max="18" width="20.85546875" style="2" customWidth="1"/>
    <col min="19" max="20" width="23.42578125" style="2" customWidth="1"/>
    <col min="21" max="21" width="25" style="2" customWidth="1"/>
    <col min="22" max="22" width="13.85546875" style="2" customWidth="1"/>
    <col min="23" max="23" width="17.5703125" style="2" customWidth="1"/>
    <col min="24" max="24" width="24.42578125" style="2" customWidth="1"/>
    <col min="25" max="25" width="19.28515625" style="2" customWidth="1"/>
    <col min="26" max="26" width="25.42578125" style="2" customWidth="1"/>
    <col min="27" max="27" width="42.42578125" style="2" customWidth="1"/>
    <col min="28" max="28" width="35.28515625" style="2" customWidth="1"/>
    <col min="29" max="16384" width="8.85546875" style="2"/>
  </cols>
  <sheetData>
    <row r="1" spans="1:27" ht="30" customHeight="1" thickBot="1" x14ac:dyDescent="0.3">
      <c r="A1" s="81" t="s">
        <v>0</v>
      </c>
      <c r="B1" s="81"/>
      <c r="C1" s="81"/>
      <c r="D1" s="81"/>
      <c r="E1" s="81"/>
    </row>
    <row r="2" spans="1:27" ht="30" customHeight="1" x14ac:dyDescent="0.25">
      <c r="A2" s="91" t="s">
        <v>1</v>
      </c>
      <c r="B2" s="91"/>
      <c r="C2" s="78" t="s">
        <v>2</v>
      </c>
      <c r="D2" s="78"/>
      <c r="E2" s="79"/>
      <c r="F2" s="82" t="s">
        <v>2092</v>
      </c>
      <c r="G2" s="83"/>
      <c r="H2" s="84"/>
    </row>
    <row r="3" spans="1:27" ht="30" customHeight="1" x14ac:dyDescent="0.25">
      <c r="A3" s="92" t="s">
        <v>3</v>
      </c>
      <c r="B3" s="92"/>
      <c r="C3" s="78" t="s">
        <v>4</v>
      </c>
      <c r="D3" s="78"/>
      <c r="E3" s="79"/>
      <c r="F3" s="85"/>
      <c r="G3" s="86"/>
      <c r="H3" s="87"/>
    </row>
    <row r="4" spans="1:27" ht="30" customHeight="1" thickBot="1" x14ac:dyDescent="0.3">
      <c r="A4" s="93" t="s">
        <v>5</v>
      </c>
      <c r="B4" s="93"/>
      <c r="C4" s="80" t="s">
        <v>6</v>
      </c>
      <c r="D4" s="80"/>
      <c r="E4" s="80"/>
      <c r="F4" s="88"/>
      <c r="G4" s="89"/>
      <c r="H4" s="90"/>
    </row>
    <row r="6" spans="1:27" s="1" customFormat="1" ht="51" customHeight="1" x14ac:dyDescent="0.25">
      <c r="A6" s="30" t="s">
        <v>7</v>
      </c>
      <c r="B6" s="9" t="s">
        <v>8</v>
      </c>
      <c r="C6" s="10" t="s">
        <v>9</v>
      </c>
      <c r="D6" s="11" t="s">
        <v>10</v>
      </c>
      <c r="E6" s="9" t="s">
        <v>11</v>
      </c>
      <c r="F6" s="9" t="s">
        <v>12</v>
      </c>
      <c r="G6" s="9" t="s">
        <v>13</v>
      </c>
      <c r="H6" s="9" t="s">
        <v>14</v>
      </c>
      <c r="I6" s="9" t="s">
        <v>15</v>
      </c>
      <c r="J6" s="9" t="s">
        <v>16</v>
      </c>
      <c r="K6" s="9" t="s">
        <v>17</v>
      </c>
      <c r="L6" s="9" t="s">
        <v>18</v>
      </c>
      <c r="M6" s="9" t="s">
        <v>19</v>
      </c>
      <c r="N6" s="9" t="s">
        <v>20</v>
      </c>
      <c r="O6" s="9" t="s">
        <v>21</v>
      </c>
      <c r="P6" s="9" t="s">
        <v>22</v>
      </c>
      <c r="Q6" s="9" t="s">
        <v>23</v>
      </c>
      <c r="R6" s="9" t="s">
        <v>24</v>
      </c>
      <c r="S6" s="9" t="s">
        <v>25</v>
      </c>
      <c r="T6" s="9" t="s">
        <v>26</v>
      </c>
      <c r="U6" s="9" t="s">
        <v>27</v>
      </c>
      <c r="V6" s="9" t="s">
        <v>28</v>
      </c>
      <c r="W6" s="9" t="s">
        <v>29</v>
      </c>
      <c r="X6" s="9" t="s">
        <v>30</v>
      </c>
      <c r="Y6" s="9" t="s">
        <v>31</v>
      </c>
      <c r="Z6" s="9" t="s">
        <v>32</v>
      </c>
      <c r="AA6" s="9" t="s">
        <v>33</v>
      </c>
    </row>
    <row r="7" spans="1:27" x14ac:dyDescent="0.25">
      <c r="A7" s="62">
        <v>44967</v>
      </c>
      <c r="B7" s="67" t="s">
        <v>34</v>
      </c>
      <c r="C7" s="68" t="s">
        <v>170</v>
      </c>
      <c r="D7" s="64">
        <v>44927</v>
      </c>
      <c r="E7" s="67" t="s">
        <v>35</v>
      </c>
      <c r="F7" s="67" t="s">
        <v>36</v>
      </c>
      <c r="G7" s="67" t="s">
        <v>37</v>
      </c>
      <c r="H7" s="67" t="s">
        <v>38</v>
      </c>
      <c r="I7" s="67" t="s">
        <v>39</v>
      </c>
      <c r="J7" s="67" t="s">
        <v>40</v>
      </c>
      <c r="K7" s="67" t="s">
        <v>1991</v>
      </c>
      <c r="L7" s="67" t="s">
        <v>41</v>
      </c>
      <c r="M7" s="67">
        <v>12525742</v>
      </c>
      <c r="N7" s="67" t="s">
        <v>1992</v>
      </c>
      <c r="O7" s="67" t="s">
        <v>42</v>
      </c>
      <c r="P7" s="67" t="s">
        <v>43</v>
      </c>
      <c r="Q7" s="67" t="s">
        <v>44</v>
      </c>
      <c r="R7" s="67" t="s">
        <v>41</v>
      </c>
      <c r="S7" s="15" t="s">
        <v>45</v>
      </c>
      <c r="T7" s="67" t="s">
        <v>46</v>
      </c>
      <c r="U7" s="67" t="s">
        <v>47</v>
      </c>
      <c r="V7" s="67" t="s">
        <v>48</v>
      </c>
      <c r="W7" s="67" t="s">
        <v>49</v>
      </c>
      <c r="X7" s="67" t="s">
        <v>1025</v>
      </c>
      <c r="Y7" s="67" t="s">
        <v>50</v>
      </c>
      <c r="Z7" s="15" t="s">
        <v>51</v>
      </c>
      <c r="AA7" s="67"/>
    </row>
    <row r="8" spans="1:27" x14ac:dyDescent="0.25">
      <c r="A8" s="62">
        <f t="shared" ref="A8:J14" si="0">A7</f>
        <v>44967</v>
      </c>
      <c r="B8" s="67" t="str">
        <f t="shared" si="0"/>
        <v>Lin D., et al.</v>
      </c>
      <c r="C8" s="68" t="str">
        <f t="shared" si="0"/>
        <v>Comparative effectiveness of third doses of mRNA-based COVID-19 vaccines in US veterans</v>
      </c>
      <c r="D8" s="64">
        <f t="shared" si="0"/>
        <v>44927</v>
      </c>
      <c r="E8" s="67" t="str">
        <f t="shared" si="0"/>
        <v>The New England Journal of Medicine</v>
      </c>
      <c r="F8" s="67" t="str">
        <f t="shared" si="0"/>
        <v>Yes</v>
      </c>
      <c r="G8" s="67" t="str">
        <f t="shared" si="0"/>
        <v>National Institutes of Health (grant: R01 AI029168)</v>
      </c>
      <c r="H8" s="67" t="str">
        <f t="shared" si="0"/>
        <v>United States</v>
      </c>
      <c r="I8" s="67" t="str">
        <f t="shared" si="0"/>
        <v>September 2022 to December 2022</v>
      </c>
      <c r="J8" s="67" t="str">
        <f t="shared" si="0"/>
        <v>Test-negative case study control</v>
      </c>
      <c r="K8" s="67" t="str">
        <f t="shared" ref="K8:Q14" si="1">K7</f>
        <v>General population (≥12 years)</v>
      </c>
      <c r="L8" s="67" t="str">
        <f t="shared" si="1"/>
        <v>N/A</v>
      </c>
      <c r="M8" s="67">
        <f t="shared" si="1"/>
        <v>12525742</v>
      </c>
      <c r="N8" s="67" t="str">
        <f t="shared" si="1"/>
        <v>Hazard Ratio 
VE=(1-HR)x100</v>
      </c>
      <c r="O8" s="67" t="str">
        <f t="shared" si="1"/>
        <v>Primary vaccination + booster(s)</v>
      </c>
      <c r="P8" s="67" t="str">
        <f t="shared" si="1"/>
        <v>BNT162b2 or mRNA-1273</v>
      </c>
      <c r="Q8" s="67" t="str">
        <f t="shared" si="1"/>
        <v>Both</v>
      </c>
      <c r="R8" s="67" t="str">
        <f t="shared" ref="R8:R36" si="2">R7</f>
        <v>N/A</v>
      </c>
      <c r="S8" s="15" t="s">
        <v>52</v>
      </c>
      <c r="T8" s="67" t="str">
        <f t="shared" ref="T8:T20" si="3">T7</f>
        <v>Previous vaccination (primary vaccination, first dose, or second booster)</v>
      </c>
      <c r="U8" s="67" t="str">
        <f t="shared" ref="U8:U25" si="4">U7</f>
        <v>Hospitalization</v>
      </c>
      <c r="V8" s="67" t="str">
        <f>V7</f>
        <v>Overall</v>
      </c>
      <c r="W8" s="67" t="str">
        <f t="shared" ref="W8:W32" si="5">W7</f>
        <v>15-99 days</v>
      </c>
      <c r="X8" s="67" t="str">
        <f t="shared" ref="X8:X32" si="6">X7</f>
        <v>Short term (0-3 months)</v>
      </c>
      <c r="Y8" s="67" t="str">
        <f t="shared" ref="Y8:Y32" si="7">Y7</f>
        <v>Overall Omicron</v>
      </c>
      <c r="Z8" s="15" t="s">
        <v>53</v>
      </c>
      <c r="AA8" s="67"/>
    </row>
    <row r="9" spans="1:27" x14ac:dyDescent="0.25">
      <c r="A9" s="62">
        <f t="shared" si="0"/>
        <v>44967</v>
      </c>
      <c r="B9" s="67" t="str">
        <f t="shared" si="0"/>
        <v>Lin D., et al.</v>
      </c>
      <c r="C9" s="68" t="str">
        <f t="shared" si="0"/>
        <v>Comparative effectiveness of third doses of mRNA-based COVID-19 vaccines in US veterans</v>
      </c>
      <c r="D9" s="64">
        <f t="shared" si="0"/>
        <v>44927</v>
      </c>
      <c r="E9" s="67" t="str">
        <f t="shared" si="0"/>
        <v>The New England Journal of Medicine</v>
      </c>
      <c r="F9" s="67" t="str">
        <f t="shared" si="0"/>
        <v>Yes</v>
      </c>
      <c r="G9" s="67" t="str">
        <f t="shared" si="0"/>
        <v>National Institutes of Health (grant: R01 AI029168)</v>
      </c>
      <c r="H9" s="67" t="str">
        <f t="shared" si="0"/>
        <v>United States</v>
      </c>
      <c r="I9" s="67" t="str">
        <f t="shared" si="0"/>
        <v>September 2022 to December 2022</v>
      </c>
      <c r="J9" s="67" t="str">
        <f t="shared" si="0"/>
        <v>Test-negative case study control</v>
      </c>
      <c r="K9" s="67" t="str">
        <f t="shared" si="1"/>
        <v>General population (≥12 years)</v>
      </c>
      <c r="L9" s="67" t="str">
        <f t="shared" si="1"/>
        <v>N/A</v>
      </c>
      <c r="M9" s="67">
        <f t="shared" si="1"/>
        <v>12525742</v>
      </c>
      <c r="N9" s="67" t="str">
        <f t="shared" si="1"/>
        <v>Hazard Ratio 
VE=(1-HR)x100</v>
      </c>
      <c r="O9" s="67" t="str">
        <f t="shared" si="1"/>
        <v>Primary vaccination + booster(s)</v>
      </c>
      <c r="P9" s="67" t="str">
        <f t="shared" si="1"/>
        <v>BNT162b2 or mRNA-1273</v>
      </c>
      <c r="Q9" s="67" t="str">
        <f t="shared" si="1"/>
        <v>Both</v>
      </c>
      <c r="R9" s="67" t="str">
        <f t="shared" si="2"/>
        <v>N/A</v>
      </c>
      <c r="S9" s="15" t="s">
        <v>45</v>
      </c>
      <c r="T9" s="67" t="str">
        <f t="shared" si="3"/>
        <v>Previous vaccination (primary vaccination, first dose, or second booster)</v>
      </c>
      <c r="U9" s="67" t="str">
        <f t="shared" si="4"/>
        <v>Hospitalization</v>
      </c>
      <c r="V9" s="67" t="s">
        <v>54</v>
      </c>
      <c r="W9" s="67" t="str">
        <f t="shared" si="5"/>
        <v>15-99 days</v>
      </c>
      <c r="X9" s="67" t="str">
        <f t="shared" si="6"/>
        <v>Short term (0-3 months)</v>
      </c>
      <c r="Y9" s="67" t="str">
        <f t="shared" si="7"/>
        <v>Overall Omicron</v>
      </c>
      <c r="Z9" s="15" t="s">
        <v>55</v>
      </c>
      <c r="AA9" s="67"/>
    </row>
    <row r="10" spans="1:27" x14ac:dyDescent="0.25">
      <c r="A10" s="62">
        <f t="shared" si="0"/>
        <v>44967</v>
      </c>
      <c r="B10" s="67" t="str">
        <f t="shared" si="0"/>
        <v>Lin D., et al.</v>
      </c>
      <c r="C10" s="68" t="str">
        <f t="shared" si="0"/>
        <v>Comparative effectiveness of third doses of mRNA-based COVID-19 vaccines in US veterans</v>
      </c>
      <c r="D10" s="64">
        <f t="shared" si="0"/>
        <v>44927</v>
      </c>
      <c r="E10" s="67" t="str">
        <f t="shared" si="0"/>
        <v>The New England Journal of Medicine</v>
      </c>
      <c r="F10" s="67" t="str">
        <f t="shared" si="0"/>
        <v>Yes</v>
      </c>
      <c r="G10" s="67" t="str">
        <f t="shared" si="0"/>
        <v>National Institutes of Health (grant: R01 AI029168)</v>
      </c>
      <c r="H10" s="67" t="str">
        <f t="shared" si="0"/>
        <v>United States</v>
      </c>
      <c r="I10" s="67" t="str">
        <f t="shared" si="0"/>
        <v>September 2022 to December 2022</v>
      </c>
      <c r="J10" s="67" t="str">
        <f t="shared" si="0"/>
        <v>Test-negative case study control</v>
      </c>
      <c r="K10" s="67" t="str">
        <f t="shared" si="1"/>
        <v>General population (≥12 years)</v>
      </c>
      <c r="L10" s="67" t="str">
        <f t="shared" si="1"/>
        <v>N/A</v>
      </c>
      <c r="M10" s="67">
        <f t="shared" si="1"/>
        <v>12525742</v>
      </c>
      <c r="N10" s="67" t="str">
        <f t="shared" si="1"/>
        <v>Hazard Ratio 
VE=(1-HR)x100</v>
      </c>
      <c r="O10" s="67" t="str">
        <f t="shared" si="1"/>
        <v>Primary vaccination + booster(s)</v>
      </c>
      <c r="P10" s="67" t="str">
        <f t="shared" si="1"/>
        <v>BNT162b2 or mRNA-1273</v>
      </c>
      <c r="Q10" s="67" t="str">
        <f t="shared" si="1"/>
        <v>Both</v>
      </c>
      <c r="R10" s="67" t="str">
        <f t="shared" si="2"/>
        <v>N/A</v>
      </c>
      <c r="S10" s="15" t="s">
        <v>52</v>
      </c>
      <c r="T10" s="67" t="str">
        <f t="shared" si="3"/>
        <v>Previous vaccination (primary vaccination, first dose, or second booster)</v>
      </c>
      <c r="U10" s="67" t="str">
        <f t="shared" si="4"/>
        <v>Hospitalization</v>
      </c>
      <c r="V10" s="67" t="str">
        <f>V9</f>
        <v>≥18</v>
      </c>
      <c r="W10" s="67" t="str">
        <f t="shared" si="5"/>
        <v>15-99 days</v>
      </c>
      <c r="X10" s="67" t="str">
        <f t="shared" si="6"/>
        <v>Short term (0-3 months)</v>
      </c>
      <c r="Y10" s="67" t="str">
        <f t="shared" si="7"/>
        <v>Overall Omicron</v>
      </c>
      <c r="Z10" s="15" t="s">
        <v>56</v>
      </c>
      <c r="AA10" s="67"/>
    </row>
    <row r="11" spans="1:27" x14ac:dyDescent="0.25">
      <c r="A11" s="62">
        <f t="shared" si="0"/>
        <v>44967</v>
      </c>
      <c r="B11" s="67" t="str">
        <f t="shared" si="0"/>
        <v>Lin D., et al.</v>
      </c>
      <c r="C11" s="68" t="str">
        <f t="shared" si="0"/>
        <v>Comparative effectiveness of third doses of mRNA-based COVID-19 vaccines in US veterans</v>
      </c>
      <c r="D11" s="64">
        <f t="shared" si="0"/>
        <v>44927</v>
      </c>
      <c r="E11" s="67" t="str">
        <f t="shared" si="0"/>
        <v>The New England Journal of Medicine</v>
      </c>
      <c r="F11" s="67" t="str">
        <f t="shared" si="0"/>
        <v>Yes</v>
      </c>
      <c r="G11" s="67" t="str">
        <f t="shared" si="0"/>
        <v>National Institutes of Health (grant: R01 AI029168)</v>
      </c>
      <c r="H11" s="67" t="str">
        <f t="shared" si="0"/>
        <v>United States</v>
      </c>
      <c r="I11" s="67" t="str">
        <f t="shared" si="0"/>
        <v>September 2022 to December 2022</v>
      </c>
      <c r="J11" s="67" t="str">
        <f t="shared" si="0"/>
        <v>Test-negative case study control</v>
      </c>
      <c r="K11" s="67" t="str">
        <f t="shared" si="1"/>
        <v>General population (≥12 years)</v>
      </c>
      <c r="L11" s="67" t="str">
        <f t="shared" si="1"/>
        <v>N/A</v>
      </c>
      <c r="M11" s="67">
        <f t="shared" si="1"/>
        <v>12525742</v>
      </c>
      <c r="N11" s="67" t="str">
        <f t="shared" si="1"/>
        <v>Hazard Ratio 
VE=(1-HR)x100</v>
      </c>
      <c r="O11" s="67" t="str">
        <f t="shared" si="1"/>
        <v>Primary vaccination + booster(s)</v>
      </c>
      <c r="P11" s="67" t="str">
        <f t="shared" si="1"/>
        <v>BNT162b2 or mRNA-1273</v>
      </c>
      <c r="Q11" s="67" t="str">
        <f t="shared" si="1"/>
        <v>Both</v>
      </c>
      <c r="R11" s="67" t="str">
        <f t="shared" si="2"/>
        <v>N/A</v>
      </c>
      <c r="S11" s="15" t="s">
        <v>45</v>
      </c>
      <c r="T11" s="67" t="str">
        <f t="shared" si="3"/>
        <v>Previous vaccination (primary vaccination, first dose, or second booster)</v>
      </c>
      <c r="U11" s="67" t="str">
        <f t="shared" si="4"/>
        <v>Hospitalization</v>
      </c>
      <c r="V11" s="67" t="s">
        <v>57</v>
      </c>
      <c r="W11" s="67" t="str">
        <f t="shared" si="5"/>
        <v>15-99 days</v>
      </c>
      <c r="X11" s="67" t="str">
        <f t="shared" si="6"/>
        <v>Short term (0-3 months)</v>
      </c>
      <c r="Y11" s="67" t="str">
        <f t="shared" si="7"/>
        <v>Overall Omicron</v>
      </c>
      <c r="Z11" s="15" t="s">
        <v>58</v>
      </c>
      <c r="AA11" s="67"/>
    </row>
    <row r="12" spans="1:27" x14ac:dyDescent="0.25">
      <c r="A12" s="62">
        <f t="shared" si="0"/>
        <v>44967</v>
      </c>
      <c r="B12" s="67" t="str">
        <f t="shared" si="0"/>
        <v>Lin D., et al.</v>
      </c>
      <c r="C12" s="68" t="str">
        <f t="shared" si="0"/>
        <v>Comparative effectiveness of third doses of mRNA-based COVID-19 vaccines in US veterans</v>
      </c>
      <c r="D12" s="64">
        <f t="shared" si="0"/>
        <v>44927</v>
      </c>
      <c r="E12" s="67" t="str">
        <f t="shared" si="0"/>
        <v>The New England Journal of Medicine</v>
      </c>
      <c r="F12" s="67" t="str">
        <f t="shared" si="0"/>
        <v>Yes</v>
      </c>
      <c r="G12" s="67" t="str">
        <f t="shared" si="0"/>
        <v>National Institutes of Health (grant: R01 AI029168)</v>
      </c>
      <c r="H12" s="67" t="str">
        <f t="shared" si="0"/>
        <v>United States</v>
      </c>
      <c r="I12" s="67" t="str">
        <f t="shared" si="0"/>
        <v>September 2022 to December 2022</v>
      </c>
      <c r="J12" s="67" t="str">
        <f t="shared" si="0"/>
        <v>Test-negative case study control</v>
      </c>
      <c r="K12" s="67" t="str">
        <f t="shared" si="1"/>
        <v>General population (≥12 years)</v>
      </c>
      <c r="L12" s="67" t="str">
        <f t="shared" si="1"/>
        <v>N/A</v>
      </c>
      <c r="M12" s="67">
        <f t="shared" si="1"/>
        <v>12525742</v>
      </c>
      <c r="N12" s="67" t="str">
        <f t="shared" si="1"/>
        <v>Hazard Ratio 
VE=(1-HR)x100</v>
      </c>
      <c r="O12" s="67" t="str">
        <f t="shared" si="1"/>
        <v>Primary vaccination + booster(s)</v>
      </c>
      <c r="P12" s="67" t="str">
        <f t="shared" si="1"/>
        <v>BNT162b2 or mRNA-1273</v>
      </c>
      <c r="Q12" s="67" t="str">
        <f t="shared" si="1"/>
        <v>Both</v>
      </c>
      <c r="R12" s="67" t="str">
        <f t="shared" si="2"/>
        <v>N/A</v>
      </c>
      <c r="S12" s="15" t="s">
        <v>52</v>
      </c>
      <c r="T12" s="67" t="str">
        <f t="shared" si="3"/>
        <v>Previous vaccination (primary vaccination, first dose, or second booster)</v>
      </c>
      <c r="U12" s="67" t="str">
        <f t="shared" si="4"/>
        <v>Hospitalization</v>
      </c>
      <c r="V12" s="67" t="str">
        <f>V11</f>
        <v>≥65</v>
      </c>
      <c r="W12" s="67" t="str">
        <f t="shared" si="5"/>
        <v>15-99 days</v>
      </c>
      <c r="X12" s="67" t="str">
        <f t="shared" si="6"/>
        <v>Short term (0-3 months)</v>
      </c>
      <c r="Y12" s="67" t="str">
        <f t="shared" si="7"/>
        <v>Overall Omicron</v>
      </c>
      <c r="Z12" s="15" t="s">
        <v>59</v>
      </c>
      <c r="AA12" s="67"/>
    </row>
    <row r="13" spans="1:27" x14ac:dyDescent="0.25">
      <c r="A13" s="62">
        <f t="shared" si="0"/>
        <v>44967</v>
      </c>
      <c r="B13" s="67" t="str">
        <f t="shared" si="0"/>
        <v>Lin D., et al.</v>
      </c>
      <c r="C13" s="68" t="str">
        <f t="shared" si="0"/>
        <v>Comparative effectiveness of third doses of mRNA-based COVID-19 vaccines in US veterans</v>
      </c>
      <c r="D13" s="64">
        <f t="shared" si="0"/>
        <v>44927</v>
      </c>
      <c r="E13" s="67" t="str">
        <f t="shared" si="0"/>
        <v>The New England Journal of Medicine</v>
      </c>
      <c r="F13" s="67" t="str">
        <f t="shared" si="0"/>
        <v>Yes</v>
      </c>
      <c r="G13" s="67" t="str">
        <f t="shared" si="0"/>
        <v>National Institutes of Health (grant: R01 AI029168)</v>
      </c>
      <c r="H13" s="67" t="str">
        <f t="shared" si="0"/>
        <v>United States</v>
      </c>
      <c r="I13" s="67" t="str">
        <f t="shared" si="0"/>
        <v>September 2022 to December 2022</v>
      </c>
      <c r="J13" s="67" t="str">
        <f t="shared" si="0"/>
        <v>Test-negative case study control</v>
      </c>
      <c r="K13" s="67" t="str">
        <f t="shared" si="1"/>
        <v>General population (≥12 years)</v>
      </c>
      <c r="L13" s="67" t="str">
        <f t="shared" si="1"/>
        <v>N/A</v>
      </c>
      <c r="M13" s="67">
        <f t="shared" si="1"/>
        <v>12525742</v>
      </c>
      <c r="N13" s="67" t="str">
        <f t="shared" si="1"/>
        <v>Hazard Ratio 
VE=(1-HR)x100</v>
      </c>
      <c r="O13" s="67" t="str">
        <f t="shared" si="1"/>
        <v>Primary vaccination + booster(s)</v>
      </c>
      <c r="P13" s="67" t="str">
        <f t="shared" si="1"/>
        <v>BNT162b2 or mRNA-1273</v>
      </c>
      <c r="Q13" s="67" t="str">
        <f t="shared" si="1"/>
        <v>Both</v>
      </c>
      <c r="R13" s="67" t="str">
        <f t="shared" si="2"/>
        <v>N/A</v>
      </c>
      <c r="S13" s="15" t="s">
        <v>45</v>
      </c>
      <c r="T13" s="67" t="str">
        <f t="shared" si="3"/>
        <v>Previous vaccination (primary vaccination, first dose, or second booster)</v>
      </c>
      <c r="U13" s="67" t="str">
        <f t="shared" si="4"/>
        <v>Hospitalization</v>
      </c>
      <c r="V13" s="67" t="s">
        <v>48</v>
      </c>
      <c r="W13" s="67" t="str">
        <f t="shared" si="5"/>
        <v>15-99 days</v>
      </c>
      <c r="X13" s="67" t="str">
        <f t="shared" si="6"/>
        <v>Short term (0-3 months)</v>
      </c>
      <c r="Y13" s="67" t="str">
        <f t="shared" si="7"/>
        <v>Overall Omicron</v>
      </c>
      <c r="Z13" s="15" t="s">
        <v>60</v>
      </c>
      <c r="AA13" s="67"/>
    </row>
    <row r="14" spans="1:27" x14ac:dyDescent="0.25">
      <c r="A14" s="62">
        <f t="shared" si="0"/>
        <v>44967</v>
      </c>
      <c r="B14" s="67" t="str">
        <f t="shared" si="0"/>
        <v>Lin D., et al.</v>
      </c>
      <c r="C14" s="68" t="str">
        <f t="shared" si="0"/>
        <v>Comparative effectiveness of third doses of mRNA-based COVID-19 vaccines in US veterans</v>
      </c>
      <c r="D14" s="64">
        <f t="shared" si="0"/>
        <v>44927</v>
      </c>
      <c r="E14" s="67" t="str">
        <f t="shared" si="0"/>
        <v>The New England Journal of Medicine</v>
      </c>
      <c r="F14" s="67" t="str">
        <f t="shared" si="0"/>
        <v>Yes</v>
      </c>
      <c r="G14" s="67" t="str">
        <f t="shared" si="0"/>
        <v>National Institutes of Health (grant: R01 AI029168)</v>
      </c>
      <c r="H14" s="67" t="str">
        <f t="shared" si="0"/>
        <v>United States</v>
      </c>
      <c r="I14" s="67" t="str">
        <f t="shared" si="0"/>
        <v>September 2022 to December 2022</v>
      </c>
      <c r="J14" s="67" t="str">
        <f t="shared" si="0"/>
        <v>Test-negative case study control</v>
      </c>
      <c r="K14" s="67" t="str">
        <f t="shared" si="1"/>
        <v>General population (≥12 years)</v>
      </c>
      <c r="L14" s="67" t="str">
        <f t="shared" si="1"/>
        <v>N/A</v>
      </c>
      <c r="M14" s="67">
        <f t="shared" si="1"/>
        <v>12525742</v>
      </c>
      <c r="N14" s="67" t="str">
        <f t="shared" si="1"/>
        <v>Hazard Ratio 
VE=(1-HR)x100</v>
      </c>
      <c r="O14" s="67" t="str">
        <f t="shared" si="1"/>
        <v>Primary vaccination + booster(s)</v>
      </c>
      <c r="P14" s="67" t="str">
        <f t="shared" si="1"/>
        <v>BNT162b2 or mRNA-1273</v>
      </c>
      <c r="Q14" s="67" t="str">
        <f t="shared" si="1"/>
        <v>Both</v>
      </c>
      <c r="R14" s="67" t="str">
        <f t="shared" si="2"/>
        <v>N/A</v>
      </c>
      <c r="S14" s="15" t="s">
        <v>52</v>
      </c>
      <c r="T14" s="67" t="str">
        <f t="shared" si="3"/>
        <v>Previous vaccination (primary vaccination, first dose, or second booster)</v>
      </c>
      <c r="U14" s="67" t="str">
        <f t="shared" si="4"/>
        <v>Hospitalization</v>
      </c>
      <c r="V14" s="67" t="str">
        <f t="shared" ref="V14:V27" si="8">V13</f>
        <v>Overall</v>
      </c>
      <c r="W14" s="67" t="str">
        <f t="shared" si="5"/>
        <v>15-99 days</v>
      </c>
      <c r="X14" s="67" t="str">
        <f t="shared" si="6"/>
        <v>Short term (0-3 months)</v>
      </c>
      <c r="Y14" s="67" t="str">
        <f t="shared" si="7"/>
        <v>Overall Omicron</v>
      </c>
      <c r="Z14" s="15" t="s">
        <v>61</v>
      </c>
      <c r="AA14" s="67"/>
    </row>
    <row r="15" spans="1:27" x14ac:dyDescent="0.25">
      <c r="A15" s="62">
        <f t="shared" ref="A15:P15" si="9">A14</f>
        <v>44967</v>
      </c>
      <c r="B15" s="67" t="str">
        <f t="shared" si="9"/>
        <v>Lin D., et al.</v>
      </c>
      <c r="C15" s="68" t="str">
        <f t="shared" si="9"/>
        <v>Comparative effectiveness of third doses of mRNA-based COVID-19 vaccines in US veterans</v>
      </c>
      <c r="D15" s="64">
        <f t="shared" si="9"/>
        <v>44927</v>
      </c>
      <c r="E15" s="67" t="str">
        <f t="shared" si="9"/>
        <v>The New England Journal of Medicine</v>
      </c>
      <c r="F15" s="67" t="str">
        <f t="shared" si="9"/>
        <v>Yes</v>
      </c>
      <c r="G15" s="67" t="str">
        <f t="shared" si="9"/>
        <v>National Institutes of Health (grant: R01 AI029168)</v>
      </c>
      <c r="H15" s="67" t="str">
        <f t="shared" si="9"/>
        <v>United States</v>
      </c>
      <c r="I15" s="67" t="str">
        <f t="shared" si="9"/>
        <v>September 2022 to December 2022</v>
      </c>
      <c r="J15" s="67" t="str">
        <f t="shared" si="9"/>
        <v>Test-negative case study control</v>
      </c>
      <c r="K15" s="67" t="str">
        <f t="shared" si="9"/>
        <v>General population (≥12 years)</v>
      </c>
      <c r="L15" s="67" t="str">
        <f t="shared" si="9"/>
        <v>N/A</v>
      </c>
      <c r="M15" s="67">
        <f t="shared" si="9"/>
        <v>12525742</v>
      </c>
      <c r="N15" s="67" t="str">
        <f t="shared" si="9"/>
        <v>Hazard Ratio 
VE=(1-HR)x100</v>
      </c>
      <c r="O15" s="67" t="str">
        <f t="shared" si="9"/>
        <v>Primary vaccination + booster(s)</v>
      </c>
      <c r="P15" s="67" t="str">
        <f t="shared" si="9"/>
        <v>BNT162b2 or mRNA-1273</v>
      </c>
      <c r="Q15" s="67" t="s">
        <v>62</v>
      </c>
      <c r="R15" s="67" t="str">
        <f t="shared" si="2"/>
        <v>N/A</v>
      </c>
      <c r="S15" s="15" t="s">
        <v>45</v>
      </c>
      <c r="T15" s="67" t="str">
        <f t="shared" si="3"/>
        <v>Previous vaccination (primary vaccination, first dose, or second booster)</v>
      </c>
      <c r="U15" s="67" t="str">
        <f t="shared" si="4"/>
        <v>Hospitalization</v>
      </c>
      <c r="V15" s="67" t="str">
        <f t="shared" si="8"/>
        <v>Overall</v>
      </c>
      <c r="W15" s="67" t="str">
        <f t="shared" si="5"/>
        <v>15-99 days</v>
      </c>
      <c r="X15" s="67" t="str">
        <f t="shared" si="6"/>
        <v>Short term (0-3 months)</v>
      </c>
      <c r="Y15" s="67" t="str">
        <f t="shared" si="7"/>
        <v>Overall Omicron</v>
      </c>
      <c r="Z15" s="15" t="s">
        <v>63</v>
      </c>
      <c r="AA15" s="67"/>
    </row>
    <row r="16" spans="1:27" x14ac:dyDescent="0.25">
      <c r="A16" s="62">
        <f t="shared" ref="A16:Q16" si="10">A15</f>
        <v>44967</v>
      </c>
      <c r="B16" s="67" t="str">
        <f t="shared" si="10"/>
        <v>Lin D., et al.</v>
      </c>
      <c r="C16" s="68" t="str">
        <f t="shared" si="10"/>
        <v>Comparative effectiveness of third doses of mRNA-based COVID-19 vaccines in US veterans</v>
      </c>
      <c r="D16" s="64">
        <f t="shared" si="10"/>
        <v>44927</v>
      </c>
      <c r="E16" s="67" t="str">
        <f t="shared" si="10"/>
        <v>The New England Journal of Medicine</v>
      </c>
      <c r="F16" s="67" t="str">
        <f t="shared" si="10"/>
        <v>Yes</v>
      </c>
      <c r="G16" s="67" t="str">
        <f t="shared" si="10"/>
        <v>National Institutes of Health (grant: R01 AI029168)</v>
      </c>
      <c r="H16" s="67" t="str">
        <f t="shared" si="10"/>
        <v>United States</v>
      </c>
      <c r="I16" s="67" t="str">
        <f t="shared" si="10"/>
        <v>September 2022 to December 2022</v>
      </c>
      <c r="J16" s="67" t="str">
        <f t="shared" si="10"/>
        <v>Test-negative case study control</v>
      </c>
      <c r="K16" s="67" t="str">
        <f t="shared" si="10"/>
        <v>General population (≥12 years)</v>
      </c>
      <c r="L16" s="67" t="str">
        <f t="shared" si="10"/>
        <v>N/A</v>
      </c>
      <c r="M16" s="67">
        <f t="shared" si="10"/>
        <v>12525742</v>
      </c>
      <c r="N16" s="67" t="str">
        <f t="shared" si="10"/>
        <v>Hazard Ratio 
VE=(1-HR)x100</v>
      </c>
      <c r="O16" s="67" t="str">
        <f t="shared" si="10"/>
        <v>Primary vaccination + booster(s)</v>
      </c>
      <c r="P16" s="67" t="str">
        <f t="shared" si="10"/>
        <v>BNT162b2 or mRNA-1273</v>
      </c>
      <c r="Q16" s="67" t="str">
        <f t="shared" si="10"/>
        <v>No</v>
      </c>
      <c r="R16" s="67" t="str">
        <f t="shared" si="2"/>
        <v>N/A</v>
      </c>
      <c r="S16" s="15" t="s">
        <v>52</v>
      </c>
      <c r="T16" s="67" t="str">
        <f t="shared" si="3"/>
        <v>Previous vaccination (primary vaccination, first dose, or second booster)</v>
      </c>
      <c r="U16" s="67" t="str">
        <f t="shared" si="4"/>
        <v>Hospitalization</v>
      </c>
      <c r="V16" s="67" t="str">
        <f t="shared" si="8"/>
        <v>Overall</v>
      </c>
      <c r="W16" s="67" t="str">
        <f t="shared" si="5"/>
        <v>15-99 days</v>
      </c>
      <c r="X16" s="67" t="str">
        <f t="shared" si="6"/>
        <v>Short term (0-3 months)</v>
      </c>
      <c r="Y16" s="67" t="str">
        <f t="shared" si="7"/>
        <v>Overall Omicron</v>
      </c>
      <c r="Z16" s="15" t="s">
        <v>64</v>
      </c>
      <c r="AA16" s="67"/>
    </row>
    <row r="17" spans="1:27" x14ac:dyDescent="0.25">
      <c r="A17" s="62">
        <f t="shared" ref="A17:O17" si="11">A16</f>
        <v>44967</v>
      </c>
      <c r="B17" s="67" t="str">
        <f t="shared" si="11"/>
        <v>Lin D., et al.</v>
      </c>
      <c r="C17" s="68" t="str">
        <f t="shared" si="11"/>
        <v>Comparative effectiveness of third doses of mRNA-based COVID-19 vaccines in US veterans</v>
      </c>
      <c r="D17" s="64">
        <f t="shared" si="11"/>
        <v>44927</v>
      </c>
      <c r="E17" s="67" t="str">
        <f t="shared" si="11"/>
        <v>The New England Journal of Medicine</v>
      </c>
      <c r="F17" s="67" t="str">
        <f t="shared" si="11"/>
        <v>Yes</v>
      </c>
      <c r="G17" s="67" t="str">
        <f t="shared" si="11"/>
        <v>National Institutes of Health (grant: R01 AI029168)</v>
      </c>
      <c r="H17" s="67" t="str">
        <f t="shared" si="11"/>
        <v>United States</v>
      </c>
      <c r="I17" s="67" t="str">
        <f t="shared" si="11"/>
        <v>September 2022 to December 2022</v>
      </c>
      <c r="J17" s="67" t="str">
        <f t="shared" si="11"/>
        <v>Test-negative case study control</v>
      </c>
      <c r="K17" s="67" t="str">
        <f t="shared" si="11"/>
        <v>General population (≥12 years)</v>
      </c>
      <c r="L17" s="67" t="str">
        <f t="shared" si="11"/>
        <v>N/A</v>
      </c>
      <c r="M17" s="67">
        <f t="shared" si="11"/>
        <v>12525742</v>
      </c>
      <c r="N17" s="67" t="str">
        <f t="shared" si="11"/>
        <v>Hazard Ratio 
VE=(1-HR)x100</v>
      </c>
      <c r="O17" s="67" t="str">
        <f t="shared" si="11"/>
        <v>Primary vaccination + booster(s)</v>
      </c>
      <c r="P17" s="67" t="s">
        <v>65</v>
      </c>
      <c r="Q17" s="67" t="s">
        <v>44</v>
      </c>
      <c r="R17" s="67" t="str">
        <f t="shared" si="2"/>
        <v>N/A</v>
      </c>
      <c r="S17" s="15" t="s">
        <v>45</v>
      </c>
      <c r="T17" s="67" t="str">
        <f t="shared" si="3"/>
        <v>Previous vaccination (primary vaccination, first dose, or second booster)</v>
      </c>
      <c r="U17" s="67" t="str">
        <f t="shared" si="4"/>
        <v>Hospitalization</v>
      </c>
      <c r="V17" s="67" t="str">
        <f t="shared" si="8"/>
        <v>Overall</v>
      </c>
      <c r="W17" s="67" t="str">
        <f t="shared" si="5"/>
        <v>15-99 days</v>
      </c>
      <c r="X17" s="67" t="str">
        <f t="shared" si="6"/>
        <v>Short term (0-3 months)</v>
      </c>
      <c r="Y17" s="67" t="str">
        <f t="shared" si="7"/>
        <v>Overall Omicron</v>
      </c>
      <c r="Z17" s="15" t="s">
        <v>66</v>
      </c>
      <c r="AA17" s="67"/>
    </row>
    <row r="18" spans="1:27" x14ac:dyDescent="0.25">
      <c r="A18" s="62">
        <f t="shared" ref="A18:P18" si="12">A17</f>
        <v>44967</v>
      </c>
      <c r="B18" s="67" t="str">
        <f t="shared" si="12"/>
        <v>Lin D., et al.</v>
      </c>
      <c r="C18" s="68" t="str">
        <f t="shared" si="12"/>
        <v>Comparative effectiveness of third doses of mRNA-based COVID-19 vaccines in US veterans</v>
      </c>
      <c r="D18" s="64">
        <f t="shared" si="12"/>
        <v>44927</v>
      </c>
      <c r="E18" s="67" t="str">
        <f t="shared" si="12"/>
        <v>The New England Journal of Medicine</v>
      </c>
      <c r="F18" s="67" t="str">
        <f t="shared" si="12"/>
        <v>Yes</v>
      </c>
      <c r="G18" s="67" t="str">
        <f t="shared" si="12"/>
        <v>National Institutes of Health (grant: R01 AI029168)</v>
      </c>
      <c r="H18" s="67" t="str">
        <f t="shared" si="12"/>
        <v>United States</v>
      </c>
      <c r="I18" s="67" t="str">
        <f t="shared" si="12"/>
        <v>September 2022 to December 2022</v>
      </c>
      <c r="J18" s="67" t="str">
        <f t="shared" si="12"/>
        <v>Test-negative case study control</v>
      </c>
      <c r="K18" s="67" t="str">
        <f t="shared" si="12"/>
        <v>General population (≥12 years)</v>
      </c>
      <c r="L18" s="67" t="str">
        <f t="shared" si="12"/>
        <v>N/A</v>
      </c>
      <c r="M18" s="67">
        <f t="shared" si="12"/>
        <v>12525742</v>
      </c>
      <c r="N18" s="67" t="str">
        <f t="shared" si="12"/>
        <v>Hazard Ratio 
VE=(1-HR)x100</v>
      </c>
      <c r="O18" s="67" t="str">
        <f t="shared" si="12"/>
        <v>Primary vaccination + booster(s)</v>
      </c>
      <c r="P18" s="67" t="str">
        <f t="shared" si="12"/>
        <v>mRNA-1273</v>
      </c>
      <c r="Q18" s="67" t="str">
        <f t="shared" ref="Q18:Q21" si="13">Q17</f>
        <v>Both</v>
      </c>
      <c r="R18" s="67" t="str">
        <f t="shared" si="2"/>
        <v>N/A</v>
      </c>
      <c r="S18" s="15" t="s">
        <v>52</v>
      </c>
      <c r="T18" s="67" t="str">
        <f t="shared" si="3"/>
        <v>Previous vaccination (primary vaccination, first dose, or second booster)</v>
      </c>
      <c r="U18" s="67" t="str">
        <f t="shared" si="4"/>
        <v>Hospitalization</v>
      </c>
      <c r="V18" s="67" t="str">
        <f t="shared" si="8"/>
        <v>Overall</v>
      </c>
      <c r="W18" s="67" t="str">
        <f t="shared" si="5"/>
        <v>15-99 days</v>
      </c>
      <c r="X18" s="67" t="str">
        <f t="shared" si="6"/>
        <v>Short term (0-3 months)</v>
      </c>
      <c r="Y18" s="67" t="str">
        <f t="shared" si="7"/>
        <v>Overall Omicron</v>
      </c>
      <c r="Z18" s="15" t="s">
        <v>67</v>
      </c>
      <c r="AA18" s="67"/>
    </row>
    <row r="19" spans="1:27" x14ac:dyDescent="0.25">
      <c r="A19" s="62">
        <f t="shared" ref="A19:O19" si="14">A18</f>
        <v>44967</v>
      </c>
      <c r="B19" s="67" t="str">
        <f t="shared" si="14"/>
        <v>Lin D., et al.</v>
      </c>
      <c r="C19" s="68" t="str">
        <f t="shared" si="14"/>
        <v>Comparative effectiveness of third doses of mRNA-based COVID-19 vaccines in US veterans</v>
      </c>
      <c r="D19" s="64">
        <f t="shared" si="14"/>
        <v>44927</v>
      </c>
      <c r="E19" s="67" t="str">
        <f t="shared" si="14"/>
        <v>The New England Journal of Medicine</v>
      </c>
      <c r="F19" s="67" t="str">
        <f t="shared" si="14"/>
        <v>Yes</v>
      </c>
      <c r="G19" s="67" t="str">
        <f t="shared" si="14"/>
        <v>National Institutes of Health (grant: R01 AI029168)</v>
      </c>
      <c r="H19" s="67" t="str">
        <f t="shared" si="14"/>
        <v>United States</v>
      </c>
      <c r="I19" s="67" t="str">
        <f t="shared" si="14"/>
        <v>September 2022 to December 2022</v>
      </c>
      <c r="J19" s="67" t="str">
        <f t="shared" si="14"/>
        <v>Test-negative case study control</v>
      </c>
      <c r="K19" s="67" t="str">
        <f t="shared" si="14"/>
        <v>General population (≥12 years)</v>
      </c>
      <c r="L19" s="67" t="str">
        <f t="shared" si="14"/>
        <v>N/A</v>
      </c>
      <c r="M19" s="67">
        <f t="shared" si="14"/>
        <v>12525742</v>
      </c>
      <c r="N19" s="67" t="str">
        <f t="shared" si="14"/>
        <v>Hazard Ratio 
VE=(1-HR)x100</v>
      </c>
      <c r="O19" s="67" t="str">
        <f t="shared" si="14"/>
        <v>Primary vaccination + booster(s)</v>
      </c>
      <c r="P19" s="67" t="s">
        <v>68</v>
      </c>
      <c r="Q19" s="67" t="str">
        <f t="shared" si="13"/>
        <v>Both</v>
      </c>
      <c r="R19" s="67" t="str">
        <f t="shared" si="2"/>
        <v>N/A</v>
      </c>
      <c r="S19" s="15" t="s">
        <v>45</v>
      </c>
      <c r="T19" s="67" t="str">
        <f t="shared" si="3"/>
        <v>Previous vaccination (primary vaccination, first dose, or second booster)</v>
      </c>
      <c r="U19" s="67" t="str">
        <f t="shared" si="4"/>
        <v>Hospitalization</v>
      </c>
      <c r="V19" s="67" t="str">
        <f t="shared" si="8"/>
        <v>Overall</v>
      </c>
      <c r="W19" s="67" t="str">
        <f t="shared" si="5"/>
        <v>15-99 days</v>
      </c>
      <c r="X19" s="67" t="str">
        <f t="shared" si="6"/>
        <v>Short term (0-3 months)</v>
      </c>
      <c r="Y19" s="67" t="str">
        <f t="shared" si="7"/>
        <v>Overall Omicron</v>
      </c>
      <c r="Z19" s="15" t="s">
        <v>69</v>
      </c>
      <c r="AA19" s="67"/>
    </row>
    <row r="20" spans="1:27" x14ac:dyDescent="0.25">
      <c r="A20" s="62">
        <f t="shared" ref="A20:P20" si="15">A19</f>
        <v>44967</v>
      </c>
      <c r="B20" s="67" t="str">
        <f t="shared" si="15"/>
        <v>Lin D., et al.</v>
      </c>
      <c r="C20" s="68" t="str">
        <f t="shared" si="15"/>
        <v>Comparative effectiveness of third doses of mRNA-based COVID-19 vaccines in US veterans</v>
      </c>
      <c r="D20" s="64">
        <f t="shared" si="15"/>
        <v>44927</v>
      </c>
      <c r="E20" s="67" t="str">
        <f t="shared" si="15"/>
        <v>The New England Journal of Medicine</v>
      </c>
      <c r="F20" s="67" t="str">
        <f t="shared" si="15"/>
        <v>Yes</v>
      </c>
      <c r="G20" s="67" t="str">
        <f t="shared" si="15"/>
        <v>National Institutes of Health (grant: R01 AI029168)</v>
      </c>
      <c r="H20" s="67" t="str">
        <f t="shared" si="15"/>
        <v>United States</v>
      </c>
      <c r="I20" s="67" t="str">
        <f t="shared" si="15"/>
        <v>September 2022 to December 2022</v>
      </c>
      <c r="J20" s="67" t="str">
        <f t="shared" si="15"/>
        <v>Test-negative case study control</v>
      </c>
      <c r="K20" s="67" t="str">
        <f t="shared" si="15"/>
        <v>General population (≥12 years)</v>
      </c>
      <c r="L20" s="67" t="str">
        <f t="shared" si="15"/>
        <v>N/A</v>
      </c>
      <c r="M20" s="67">
        <f t="shared" si="15"/>
        <v>12525742</v>
      </c>
      <c r="N20" s="67" t="str">
        <f t="shared" si="15"/>
        <v>Hazard Ratio 
VE=(1-HR)x100</v>
      </c>
      <c r="O20" s="67" t="str">
        <f t="shared" si="15"/>
        <v>Primary vaccination + booster(s)</v>
      </c>
      <c r="P20" s="67" t="str">
        <f t="shared" si="15"/>
        <v>BNT162b2</v>
      </c>
      <c r="Q20" s="67" t="str">
        <f t="shared" si="13"/>
        <v>Both</v>
      </c>
      <c r="R20" s="67" t="str">
        <f t="shared" si="2"/>
        <v>N/A</v>
      </c>
      <c r="S20" s="15" t="s">
        <v>52</v>
      </c>
      <c r="T20" s="67" t="str">
        <f t="shared" si="3"/>
        <v>Previous vaccination (primary vaccination, first dose, or second booster)</v>
      </c>
      <c r="U20" s="67" t="str">
        <f t="shared" si="4"/>
        <v>Hospitalization</v>
      </c>
      <c r="V20" s="67" t="str">
        <f t="shared" si="8"/>
        <v>Overall</v>
      </c>
      <c r="W20" s="67" t="str">
        <f t="shared" si="5"/>
        <v>15-99 days</v>
      </c>
      <c r="X20" s="67" t="str">
        <f t="shared" si="6"/>
        <v>Short term (0-3 months)</v>
      </c>
      <c r="Y20" s="67" t="str">
        <f t="shared" si="7"/>
        <v>Overall Omicron</v>
      </c>
      <c r="Z20" s="15" t="s">
        <v>70</v>
      </c>
      <c r="AA20" s="67"/>
    </row>
    <row r="21" spans="1:27" x14ac:dyDescent="0.25">
      <c r="A21" s="62">
        <f t="shared" ref="A21:N26" si="16">A20</f>
        <v>44967</v>
      </c>
      <c r="B21" s="67" t="str">
        <f t="shared" si="16"/>
        <v>Lin D., et al.</v>
      </c>
      <c r="C21" s="68" t="str">
        <f t="shared" si="16"/>
        <v>Comparative effectiveness of third doses of mRNA-based COVID-19 vaccines in US veterans</v>
      </c>
      <c r="D21" s="64">
        <f t="shared" si="16"/>
        <v>44927</v>
      </c>
      <c r="E21" s="67" t="str">
        <f t="shared" si="16"/>
        <v>The New England Journal of Medicine</v>
      </c>
      <c r="F21" s="67" t="str">
        <f t="shared" si="16"/>
        <v>Yes</v>
      </c>
      <c r="G21" s="67" t="str">
        <f t="shared" si="16"/>
        <v>National Institutes of Health (grant: R01 AI029168)</v>
      </c>
      <c r="H21" s="67" t="str">
        <f t="shared" si="16"/>
        <v>United States</v>
      </c>
      <c r="I21" s="67" t="str">
        <f t="shared" si="16"/>
        <v>September 2022 to December 2022</v>
      </c>
      <c r="J21" s="67" t="str">
        <f t="shared" si="16"/>
        <v>Test-negative case study control</v>
      </c>
      <c r="K21" s="67" t="str">
        <f t="shared" si="16"/>
        <v>General population (≥12 years)</v>
      </c>
      <c r="L21" s="67" t="str">
        <f t="shared" si="16"/>
        <v>N/A</v>
      </c>
      <c r="M21" s="67">
        <f t="shared" si="16"/>
        <v>12525742</v>
      </c>
      <c r="N21" s="67" t="str">
        <f t="shared" si="16"/>
        <v>Hazard Ratio 
VE=(1-HR)x100</v>
      </c>
      <c r="O21" s="67" t="s">
        <v>71</v>
      </c>
      <c r="P21" s="67" t="s">
        <v>43</v>
      </c>
      <c r="Q21" s="67" t="str">
        <f t="shared" si="13"/>
        <v>Both</v>
      </c>
      <c r="R21" s="67" t="str">
        <f t="shared" si="2"/>
        <v>N/A</v>
      </c>
      <c r="S21" s="15" t="s">
        <v>45</v>
      </c>
      <c r="T21" s="67" t="s">
        <v>72</v>
      </c>
      <c r="U21" s="67" t="str">
        <f t="shared" si="4"/>
        <v>Hospitalization</v>
      </c>
      <c r="V21" s="67" t="str">
        <f t="shared" si="8"/>
        <v>Overall</v>
      </c>
      <c r="W21" s="67" t="str">
        <f t="shared" si="5"/>
        <v>15-99 days</v>
      </c>
      <c r="X21" s="67" t="str">
        <f t="shared" si="6"/>
        <v>Short term (0-3 months)</v>
      </c>
      <c r="Y21" s="67" t="str">
        <f t="shared" si="7"/>
        <v>Overall Omicron</v>
      </c>
      <c r="Z21" s="15" t="s">
        <v>73</v>
      </c>
      <c r="AA21" s="67"/>
    </row>
    <row r="22" spans="1:27" x14ac:dyDescent="0.25">
      <c r="A22" s="62">
        <f t="shared" si="16"/>
        <v>44967</v>
      </c>
      <c r="B22" s="67" t="str">
        <f t="shared" si="16"/>
        <v>Lin D., et al.</v>
      </c>
      <c r="C22" s="68" t="str">
        <f t="shared" si="16"/>
        <v>Comparative effectiveness of third doses of mRNA-based COVID-19 vaccines in US veterans</v>
      </c>
      <c r="D22" s="64">
        <f t="shared" si="16"/>
        <v>44927</v>
      </c>
      <c r="E22" s="67" t="str">
        <f t="shared" si="16"/>
        <v>The New England Journal of Medicine</v>
      </c>
      <c r="F22" s="67" t="str">
        <f t="shared" si="16"/>
        <v>Yes</v>
      </c>
      <c r="G22" s="67" t="str">
        <f t="shared" si="16"/>
        <v>National Institutes of Health (grant: R01 AI029168)</v>
      </c>
      <c r="H22" s="67" t="str">
        <f t="shared" si="16"/>
        <v>United States</v>
      </c>
      <c r="I22" s="67" t="str">
        <f t="shared" si="16"/>
        <v>September 2022 to December 2022</v>
      </c>
      <c r="J22" s="67" t="str">
        <f t="shared" si="16"/>
        <v>Test-negative case study control</v>
      </c>
      <c r="K22" s="67" t="str">
        <f t="shared" si="16"/>
        <v>General population (≥12 years)</v>
      </c>
      <c r="L22" s="67" t="str">
        <f t="shared" si="16"/>
        <v>N/A</v>
      </c>
      <c r="M22" s="67">
        <f t="shared" si="16"/>
        <v>12525742</v>
      </c>
      <c r="N22" s="67" t="str">
        <f t="shared" si="16"/>
        <v>Hazard Ratio 
VE=(1-HR)x100</v>
      </c>
      <c r="O22" s="67" t="s">
        <v>71</v>
      </c>
      <c r="P22" s="67" t="str">
        <f t="shared" ref="P22:Q26" si="17">P21</f>
        <v>BNT162b2 or mRNA-1273</v>
      </c>
      <c r="Q22" s="67" t="str">
        <f t="shared" si="17"/>
        <v>Both</v>
      </c>
      <c r="R22" s="67" t="str">
        <f t="shared" si="2"/>
        <v>N/A</v>
      </c>
      <c r="S22" s="15" t="s">
        <v>52</v>
      </c>
      <c r="T22" s="67" t="str">
        <f t="shared" ref="T22:T23" si="18">T21</f>
        <v>Primary vaccination</v>
      </c>
      <c r="U22" s="67" t="str">
        <f t="shared" si="4"/>
        <v>Hospitalization</v>
      </c>
      <c r="V22" s="67" t="str">
        <f t="shared" si="8"/>
        <v>Overall</v>
      </c>
      <c r="W22" s="67" t="str">
        <f t="shared" si="5"/>
        <v>15-99 days</v>
      </c>
      <c r="X22" s="67" t="str">
        <f t="shared" si="6"/>
        <v>Short term (0-3 months)</v>
      </c>
      <c r="Y22" s="67" t="str">
        <f t="shared" si="7"/>
        <v>Overall Omicron</v>
      </c>
      <c r="Z22" s="15" t="s">
        <v>74</v>
      </c>
      <c r="AA22" s="67"/>
    </row>
    <row r="23" spans="1:27" x14ac:dyDescent="0.25">
      <c r="A23" s="62">
        <f t="shared" si="16"/>
        <v>44967</v>
      </c>
      <c r="B23" s="67" t="str">
        <f t="shared" si="16"/>
        <v>Lin D., et al.</v>
      </c>
      <c r="C23" s="68" t="str">
        <f t="shared" si="16"/>
        <v>Comparative effectiveness of third doses of mRNA-based COVID-19 vaccines in US veterans</v>
      </c>
      <c r="D23" s="64">
        <f t="shared" si="16"/>
        <v>44927</v>
      </c>
      <c r="E23" s="67" t="str">
        <f t="shared" si="16"/>
        <v>The New England Journal of Medicine</v>
      </c>
      <c r="F23" s="67" t="str">
        <f t="shared" si="16"/>
        <v>Yes</v>
      </c>
      <c r="G23" s="67" t="str">
        <f t="shared" si="16"/>
        <v>National Institutes of Health (grant: R01 AI029168)</v>
      </c>
      <c r="H23" s="67" t="str">
        <f t="shared" si="16"/>
        <v>United States</v>
      </c>
      <c r="I23" s="67" t="str">
        <f t="shared" si="16"/>
        <v>September 2022 to December 2022</v>
      </c>
      <c r="J23" s="67" t="str">
        <f t="shared" si="16"/>
        <v>Test-negative case study control</v>
      </c>
      <c r="K23" s="67" t="str">
        <f t="shared" si="16"/>
        <v>General population (≥12 years)</v>
      </c>
      <c r="L23" s="67" t="str">
        <f t="shared" si="16"/>
        <v>N/A</v>
      </c>
      <c r="M23" s="67">
        <f t="shared" si="16"/>
        <v>12525742</v>
      </c>
      <c r="N23" s="67" t="str">
        <f t="shared" si="16"/>
        <v>Hazard Ratio 
VE=(1-HR)x100</v>
      </c>
      <c r="O23" s="67" t="s">
        <v>75</v>
      </c>
      <c r="P23" s="67" t="str">
        <f t="shared" si="17"/>
        <v>BNT162b2 or mRNA-1273</v>
      </c>
      <c r="Q23" s="67" t="str">
        <f t="shared" si="17"/>
        <v>Both</v>
      </c>
      <c r="R23" s="67" t="str">
        <f t="shared" si="2"/>
        <v>N/A</v>
      </c>
      <c r="S23" s="15" t="s">
        <v>45</v>
      </c>
      <c r="T23" s="67" t="str">
        <f t="shared" si="18"/>
        <v>Primary vaccination</v>
      </c>
      <c r="U23" s="67" t="str">
        <f t="shared" si="4"/>
        <v>Hospitalization</v>
      </c>
      <c r="V23" s="67" t="str">
        <f t="shared" si="8"/>
        <v>Overall</v>
      </c>
      <c r="W23" s="67" t="str">
        <f t="shared" si="5"/>
        <v>15-99 days</v>
      </c>
      <c r="X23" s="67" t="str">
        <f t="shared" si="6"/>
        <v>Short term (0-3 months)</v>
      </c>
      <c r="Y23" s="67" t="str">
        <f t="shared" si="7"/>
        <v>Overall Omicron</v>
      </c>
      <c r="Z23" s="15" t="s">
        <v>76</v>
      </c>
      <c r="AA23" s="67"/>
    </row>
    <row r="24" spans="1:27" x14ac:dyDescent="0.25">
      <c r="A24" s="62">
        <f t="shared" si="16"/>
        <v>44967</v>
      </c>
      <c r="B24" s="67" t="str">
        <f t="shared" si="16"/>
        <v>Lin D., et al.</v>
      </c>
      <c r="C24" s="68" t="str">
        <f t="shared" si="16"/>
        <v>Comparative effectiveness of third doses of mRNA-based COVID-19 vaccines in US veterans</v>
      </c>
      <c r="D24" s="64">
        <f t="shared" si="16"/>
        <v>44927</v>
      </c>
      <c r="E24" s="67" t="str">
        <f t="shared" si="16"/>
        <v>The New England Journal of Medicine</v>
      </c>
      <c r="F24" s="67" t="str">
        <f t="shared" si="16"/>
        <v>Yes</v>
      </c>
      <c r="G24" s="67" t="str">
        <f t="shared" si="16"/>
        <v>National Institutes of Health (grant: R01 AI029168)</v>
      </c>
      <c r="H24" s="67" t="str">
        <f t="shared" si="16"/>
        <v>United States</v>
      </c>
      <c r="I24" s="67" t="str">
        <f t="shared" si="16"/>
        <v>September 2022 to December 2022</v>
      </c>
      <c r="J24" s="67" t="str">
        <f t="shared" si="16"/>
        <v>Test-negative case study control</v>
      </c>
      <c r="K24" s="67" t="str">
        <f t="shared" si="16"/>
        <v>General population (≥12 years)</v>
      </c>
      <c r="L24" s="67" t="str">
        <f t="shared" si="16"/>
        <v>N/A</v>
      </c>
      <c r="M24" s="67">
        <f t="shared" si="16"/>
        <v>12525742</v>
      </c>
      <c r="N24" s="67" t="str">
        <f t="shared" si="16"/>
        <v>Hazard Ratio 
VE=(1-HR)x100</v>
      </c>
      <c r="O24" s="67" t="s">
        <v>75</v>
      </c>
      <c r="P24" s="67" t="str">
        <f t="shared" si="17"/>
        <v>BNT162b2 or mRNA-1273</v>
      </c>
      <c r="Q24" s="67" t="str">
        <f t="shared" si="17"/>
        <v>Both</v>
      </c>
      <c r="R24" s="67" t="str">
        <f t="shared" si="2"/>
        <v>N/A</v>
      </c>
      <c r="S24" s="15" t="s">
        <v>52</v>
      </c>
      <c r="T24" s="15" t="s">
        <v>77</v>
      </c>
      <c r="U24" s="67" t="str">
        <f t="shared" si="4"/>
        <v>Hospitalization</v>
      </c>
      <c r="V24" s="67" t="str">
        <f t="shared" si="8"/>
        <v>Overall</v>
      </c>
      <c r="W24" s="67" t="str">
        <f t="shared" si="5"/>
        <v>15-99 days</v>
      </c>
      <c r="X24" s="67" t="str">
        <f t="shared" si="6"/>
        <v>Short term (0-3 months)</v>
      </c>
      <c r="Y24" s="67" t="str">
        <f t="shared" si="7"/>
        <v>Overall Omicron</v>
      </c>
      <c r="Z24" s="15" t="s">
        <v>78</v>
      </c>
      <c r="AA24" s="67"/>
    </row>
    <row r="25" spans="1:27" x14ac:dyDescent="0.25">
      <c r="A25" s="62">
        <f t="shared" si="16"/>
        <v>44967</v>
      </c>
      <c r="B25" s="67" t="str">
        <f t="shared" si="16"/>
        <v>Lin D., et al.</v>
      </c>
      <c r="C25" s="68" t="str">
        <f t="shared" si="16"/>
        <v>Comparative effectiveness of third doses of mRNA-based COVID-19 vaccines in US veterans</v>
      </c>
      <c r="D25" s="64">
        <f t="shared" si="16"/>
        <v>44927</v>
      </c>
      <c r="E25" s="67" t="str">
        <f t="shared" si="16"/>
        <v>The New England Journal of Medicine</v>
      </c>
      <c r="F25" s="67" t="str">
        <f t="shared" si="16"/>
        <v>Yes</v>
      </c>
      <c r="G25" s="67" t="str">
        <f t="shared" si="16"/>
        <v>National Institutes of Health (grant: R01 AI029168)</v>
      </c>
      <c r="H25" s="67" t="str">
        <f t="shared" si="16"/>
        <v>United States</v>
      </c>
      <c r="I25" s="67" t="str">
        <f t="shared" si="16"/>
        <v>September 2022 to December 2022</v>
      </c>
      <c r="J25" s="67" t="str">
        <f t="shared" si="16"/>
        <v>Test-negative case study control</v>
      </c>
      <c r="K25" s="67" t="str">
        <f t="shared" si="16"/>
        <v>General population (≥12 years)</v>
      </c>
      <c r="L25" s="67" t="str">
        <f t="shared" si="16"/>
        <v>N/A</v>
      </c>
      <c r="M25" s="67">
        <f t="shared" si="16"/>
        <v>12525742</v>
      </c>
      <c r="N25" s="67" t="str">
        <f t="shared" si="16"/>
        <v>Hazard Ratio 
VE=(1-HR)x100</v>
      </c>
      <c r="O25" s="15" t="s">
        <v>79</v>
      </c>
      <c r="P25" s="67" t="str">
        <f t="shared" si="17"/>
        <v>BNT162b2 or mRNA-1273</v>
      </c>
      <c r="Q25" s="67" t="str">
        <f t="shared" si="17"/>
        <v>Both</v>
      </c>
      <c r="R25" s="67" t="str">
        <f t="shared" si="2"/>
        <v>N/A</v>
      </c>
      <c r="S25" s="15" t="s">
        <v>52</v>
      </c>
      <c r="T25" s="15" t="s">
        <v>80</v>
      </c>
      <c r="U25" s="67" t="str">
        <f t="shared" si="4"/>
        <v>Hospitalization</v>
      </c>
      <c r="V25" s="67" t="str">
        <f t="shared" si="8"/>
        <v>Overall</v>
      </c>
      <c r="W25" s="67" t="str">
        <f t="shared" si="5"/>
        <v>15-99 days</v>
      </c>
      <c r="X25" s="67" t="str">
        <f t="shared" si="6"/>
        <v>Short term (0-3 months)</v>
      </c>
      <c r="Y25" s="67" t="str">
        <f t="shared" si="7"/>
        <v>Overall Omicron</v>
      </c>
      <c r="Z25" s="15" t="s">
        <v>81</v>
      </c>
      <c r="AA25" s="67"/>
    </row>
    <row r="26" spans="1:27" x14ac:dyDescent="0.25">
      <c r="A26" s="62">
        <f t="shared" si="16"/>
        <v>44967</v>
      </c>
      <c r="B26" s="67" t="str">
        <f t="shared" si="16"/>
        <v>Lin D., et al.</v>
      </c>
      <c r="C26" s="68" t="str">
        <f t="shared" si="16"/>
        <v>Comparative effectiveness of third doses of mRNA-based COVID-19 vaccines in US veterans</v>
      </c>
      <c r="D26" s="64">
        <f t="shared" si="16"/>
        <v>44927</v>
      </c>
      <c r="E26" s="67" t="str">
        <f t="shared" si="16"/>
        <v>The New England Journal of Medicine</v>
      </c>
      <c r="F26" s="67" t="str">
        <f t="shared" si="16"/>
        <v>Yes</v>
      </c>
      <c r="G26" s="67" t="str">
        <f t="shared" si="16"/>
        <v>National Institutes of Health (grant: R01 AI029168)</v>
      </c>
      <c r="H26" s="67" t="str">
        <f t="shared" si="16"/>
        <v>United States</v>
      </c>
      <c r="I26" s="67" t="str">
        <f t="shared" si="16"/>
        <v>September 2022 to December 2022</v>
      </c>
      <c r="J26" s="67" t="str">
        <f t="shared" si="16"/>
        <v>Test-negative case study control</v>
      </c>
      <c r="K26" s="67" t="str">
        <f t="shared" si="16"/>
        <v>General population (≥12 years)</v>
      </c>
      <c r="L26" s="67" t="str">
        <f t="shared" si="16"/>
        <v>N/A</v>
      </c>
      <c r="M26" s="67">
        <f t="shared" si="16"/>
        <v>12525742</v>
      </c>
      <c r="N26" s="67" t="str">
        <f t="shared" si="16"/>
        <v>Hazard Ratio 
VE=(1-HR)x100</v>
      </c>
      <c r="O26" s="67" t="s">
        <v>42</v>
      </c>
      <c r="P26" s="67" t="str">
        <f t="shared" si="17"/>
        <v>BNT162b2 or mRNA-1273</v>
      </c>
      <c r="Q26" s="67" t="str">
        <f t="shared" si="17"/>
        <v>Both</v>
      </c>
      <c r="R26" s="67" t="str">
        <f t="shared" si="2"/>
        <v>N/A</v>
      </c>
      <c r="S26" s="15" t="s">
        <v>45</v>
      </c>
      <c r="T26" s="67" t="s">
        <v>46</v>
      </c>
      <c r="U26" s="67" t="s">
        <v>82</v>
      </c>
      <c r="V26" s="67" t="str">
        <f t="shared" si="8"/>
        <v>Overall</v>
      </c>
      <c r="W26" s="67" t="str">
        <f t="shared" si="5"/>
        <v>15-99 days</v>
      </c>
      <c r="X26" s="67" t="str">
        <f t="shared" si="6"/>
        <v>Short term (0-3 months)</v>
      </c>
      <c r="Y26" s="67" t="str">
        <f t="shared" si="7"/>
        <v>Overall Omicron</v>
      </c>
      <c r="Z26" s="15" t="s">
        <v>83</v>
      </c>
      <c r="AA26" s="67"/>
    </row>
    <row r="27" spans="1:27" x14ac:dyDescent="0.25">
      <c r="A27" s="62">
        <f t="shared" ref="A27:J33" si="19">A26</f>
        <v>44967</v>
      </c>
      <c r="B27" s="67" t="str">
        <f t="shared" si="19"/>
        <v>Lin D., et al.</v>
      </c>
      <c r="C27" s="68" t="str">
        <f t="shared" si="19"/>
        <v>Comparative effectiveness of third doses of mRNA-based COVID-19 vaccines in US veterans</v>
      </c>
      <c r="D27" s="64">
        <f t="shared" si="19"/>
        <v>44927</v>
      </c>
      <c r="E27" s="67" t="str">
        <f t="shared" si="19"/>
        <v>The New England Journal of Medicine</v>
      </c>
      <c r="F27" s="67" t="str">
        <f t="shared" si="19"/>
        <v>Yes</v>
      </c>
      <c r="G27" s="67" t="str">
        <f t="shared" si="19"/>
        <v>National Institutes of Health (grant: R01 AI029168)</v>
      </c>
      <c r="H27" s="67" t="str">
        <f t="shared" si="19"/>
        <v>United States</v>
      </c>
      <c r="I27" s="67" t="str">
        <f t="shared" si="19"/>
        <v>September 2022 to December 2022</v>
      </c>
      <c r="J27" s="67" t="str">
        <f t="shared" si="19"/>
        <v>Test-negative case study control</v>
      </c>
      <c r="K27" s="67" t="str">
        <f t="shared" ref="K27:Q33" si="20">K26</f>
        <v>General population (≥12 years)</v>
      </c>
      <c r="L27" s="67" t="str">
        <f t="shared" si="20"/>
        <v>N/A</v>
      </c>
      <c r="M27" s="67">
        <f t="shared" si="20"/>
        <v>12525742</v>
      </c>
      <c r="N27" s="67" t="str">
        <f t="shared" si="20"/>
        <v>Hazard Ratio 
VE=(1-HR)x100</v>
      </c>
      <c r="O27" s="67" t="str">
        <f t="shared" si="20"/>
        <v>Primary vaccination + booster(s)</v>
      </c>
      <c r="P27" s="67" t="str">
        <f t="shared" si="20"/>
        <v>BNT162b2 or mRNA-1273</v>
      </c>
      <c r="Q27" s="67" t="str">
        <f t="shared" si="20"/>
        <v>Both</v>
      </c>
      <c r="R27" s="67" t="str">
        <f t="shared" si="2"/>
        <v>N/A</v>
      </c>
      <c r="S27" s="15" t="s">
        <v>52</v>
      </c>
      <c r="T27" s="67" t="str">
        <f t="shared" ref="T27:T39" si="21">T26</f>
        <v>Previous vaccination (primary vaccination, first dose, or second booster)</v>
      </c>
      <c r="U27" s="67" t="str">
        <f t="shared" ref="U27:U32" si="22">U26</f>
        <v>Hospitalization and Death</v>
      </c>
      <c r="V27" s="67" t="str">
        <f t="shared" si="8"/>
        <v>Overall</v>
      </c>
      <c r="W27" s="67" t="str">
        <f t="shared" si="5"/>
        <v>15-99 days</v>
      </c>
      <c r="X27" s="67" t="str">
        <f t="shared" si="6"/>
        <v>Short term (0-3 months)</v>
      </c>
      <c r="Y27" s="67" t="str">
        <f t="shared" si="7"/>
        <v>Overall Omicron</v>
      </c>
      <c r="Z27" s="15" t="s">
        <v>84</v>
      </c>
      <c r="AA27" s="67"/>
    </row>
    <row r="28" spans="1:27" x14ac:dyDescent="0.25">
      <c r="A28" s="62">
        <f t="shared" si="19"/>
        <v>44967</v>
      </c>
      <c r="B28" s="67" t="str">
        <f t="shared" si="19"/>
        <v>Lin D., et al.</v>
      </c>
      <c r="C28" s="68" t="str">
        <f t="shared" si="19"/>
        <v>Comparative effectiveness of third doses of mRNA-based COVID-19 vaccines in US veterans</v>
      </c>
      <c r="D28" s="64">
        <f t="shared" si="19"/>
        <v>44927</v>
      </c>
      <c r="E28" s="67" t="str">
        <f t="shared" si="19"/>
        <v>The New England Journal of Medicine</v>
      </c>
      <c r="F28" s="67" t="str">
        <f t="shared" si="19"/>
        <v>Yes</v>
      </c>
      <c r="G28" s="67" t="str">
        <f t="shared" si="19"/>
        <v>National Institutes of Health (grant: R01 AI029168)</v>
      </c>
      <c r="H28" s="67" t="str">
        <f t="shared" si="19"/>
        <v>United States</v>
      </c>
      <c r="I28" s="67" t="str">
        <f t="shared" si="19"/>
        <v>September 2022 to December 2022</v>
      </c>
      <c r="J28" s="67" t="str">
        <f t="shared" si="19"/>
        <v>Test-negative case study control</v>
      </c>
      <c r="K28" s="67" t="str">
        <f t="shared" si="20"/>
        <v>General population (≥12 years)</v>
      </c>
      <c r="L28" s="67" t="str">
        <f t="shared" si="20"/>
        <v>N/A</v>
      </c>
      <c r="M28" s="67">
        <f t="shared" si="20"/>
        <v>12525742</v>
      </c>
      <c r="N28" s="67" t="str">
        <f t="shared" si="20"/>
        <v>Hazard Ratio 
VE=(1-HR)x100</v>
      </c>
      <c r="O28" s="67" t="str">
        <f t="shared" si="20"/>
        <v>Primary vaccination + booster(s)</v>
      </c>
      <c r="P28" s="67" t="str">
        <f t="shared" si="20"/>
        <v>BNT162b2 or mRNA-1273</v>
      </c>
      <c r="Q28" s="67" t="str">
        <f t="shared" si="20"/>
        <v>Both</v>
      </c>
      <c r="R28" s="67" t="str">
        <f t="shared" si="2"/>
        <v>N/A</v>
      </c>
      <c r="S28" s="15" t="s">
        <v>45</v>
      </c>
      <c r="T28" s="67" t="str">
        <f t="shared" si="21"/>
        <v>Previous vaccination (primary vaccination, first dose, or second booster)</v>
      </c>
      <c r="U28" s="67" t="str">
        <f t="shared" si="22"/>
        <v>Hospitalization and Death</v>
      </c>
      <c r="V28" s="67" t="s">
        <v>54</v>
      </c>
      <c r="W28" s="67" t="str">
        <f t="shared" si="5"/>
        <v>15-99 days</v>
      </c>
      <c r="X28" s="67" t="str">
        <f t="shared" si="6"/>
        <v>Short term (0-3 months)</v>
      </c>
      <c r="Y28" s="67" t="str">
        <f t="shared" si="7"/>
        <v>Overall Omicron</v>
      </c>
      <c r="Z28" s="15" t="s">
        <v>85</v>
      </c>
      <c r="AA28" s="67"/>
    </row>
    <row r="29" spans="1:27" x14ac:dyDescent="0.25">
      <c r="A29" s="62">
        <f t="shared" si="19"/>
        <v>44967</v>
      </c>
      <c r="B29" s="67" t="str">
        <f t="shared" si="19"/>
        <v>Lin D., et al.</v>
      </c>
      <c r="C29" s="68" t="str">
        <f t="shared" si="19"/>
        <v>Comparative effectiveness of third doses of mRNA-based COVID-19 vaccines in US veterans</v>
      </c>
      <c r="D29" s="64">
        <f t="shared" si="19"/>
        <v>44927</v>
      </c>
      <c r="E29" s="67" t="str">
        <f t="shared" si="19"/>
        <v>The New England Journal of Medicine</v>
      </c>
      <c r="F29" s="67" t="str">
        <f t="shared" si="19"/>
        <v>Yes</v>
      </c>
      <c r="G29" s="67" t="str">
        <f t="shared" si="19"/>
        <v>National Institutes of Health (grant: R01 AI029168)</v>
      </c>
      <c r="H29" s="67" t="str">
        <f t="shared" si="19"/>
        <v>United States</v>
      </c>
      <c r="I29" s="67" t="str">
        <f t="shared" si="19"/>
        <v>September 2022 to December 2022</v>
      </c>
      <c r="J29" s="67" t="str">
        <f t="shared" si="19"/>
        <v>Test-negative case study control</v>
      </c>
      <c r="K29" s="67" t="str">
        <f t="shared" si="20"/>
        <v>General population (≥12 years)</v>
      </c>
      <c r="L29" s="67" t="str">
        <f t="shared" si="20"/>
        <v>N/A</v>
      </c>
      <c r="M29" s="67">
        <f t="shared" si="20"/>
        <v>12525742</v>
      </c>
      <c r="N29" s="67" t="str">
        <f t="shared" si="20"/>
        <v>Hazard Ratio 
VE=(1-HR)x100</v>
      </c>
      <c r="O29" s="67" t="str">
        <f t="shared" si="20"/>
        <v>Primary vaccination + booster(s)</v>
      </c>
      <c r="P29" s="67" t="str">
        <f t="shared" si="20"/>
        <v>BNT162b2 or mRNA-1273</v>
      </c>
      <c r="Q29" s="67" t="str">
        <f t="shared" si="20"/>
        <v>Both</v>
      </c>
      <c r="R29" s="67" t="str">
        <f t="shared" si="2"/>
        <v>N/A</v>
      </c>
      <c r="S29" s="15" t="s">
        <v>52</v>
      </c>
      <c r="T29" s="67" t="str">
        <f t="shared" si="21"/>
        <v>Previous vaccination (primary vaccination, first dose, or second booster)</v>
      </c>
      <c r="U29" s="67" t="str">
        <f t="shared" si="22"/>
        <v>Hospitalization and Death</v>
      </c>
      <c r="V29" s="67" t="str">
        <f>V28</f>
        <v>≥18</v>
      </c>
      <c r="W29" s="67" t="str">
        <f t="shared" si="5"/>
        <v>15-99 days</v>
      </c>
      <c r="X29" s="67" t="str">
        <f t="shared" si="6"/>
        <v>Short term (0-3 months)</v>
      </c>
      <c r="Y29" s="67" t="str">
        <f t="shared" si="7"/>
        <v>Overall Omicron</v>
      </c>
      <c r="Z29" s="15" t="s">
        <v>86</v>
      </c>
      <c r="AA29" s="67"/>
    </row>
    <row r="30" spans="1:27" x14ac:dyDescent="0.25">
      <c r="A30" s="62">
        <f t="shared" si="19"/>
        <v>44967</v>
      </c>
      <c r="B30" s="67" t="str">
        <f t="shared" si="19"/>
        <v>Lin D., et al.</v>
      </c>
      <c r="C30" s="68" t="str">
        <f t="shared" si="19"/>
        <v>Comparative effectiveness of third doses of mRNA-based COVID-19 vaccines in US veterans</v>
      </c>
      <c r="D30" s="64">
        <f t="shared" si="19"/>
        <v>44927</v>
      </c>
      <c r="E30" s="67" t="str">
        <f t="shared" si="19"/>
        <v>The New England Journal of Medicine</v>
      </c>
      <c r="F30" s="67" t="str">
        <f t="shared" si="19"/>
        <v>Yes</v>
      </c>
      <c r="G30" s="67" t="str">
        <f t="shared" si="19"/>
        <v>National Institutes of Health (grant: R01 AI029168)</v>
      </c>
      <c r="H30" s="67" t="str">
        <f t="shared" si="19"/>
        <v>United States</v>
      </c>
      <c r="I30" s="67" t="str">
        <f t="shared" si="19"/>
        <v>September 2022 to December 2022</v>
      </c>
      <c r="J30" s="67" t="str">
        <f t="shared" si="19"/>
        <v>Test-negative case study control</v>
      </c>
      <c r="K30" s="67" t="str">
        <f t="shared" si="20"/>
        <v>General population (≥12 years)</v>
      </c>
      <c r="L30" s="67" t="str">
        <f t="shared" si="20"/>
        <v>N/A</v>
      </c>
      <c r="M30" s="67">
        <f t="shared" si="20"/>
        <v>12525742</v>
      </c>
      <c r="N30" s="67" t="str">
        <f t="shared" si="20"/>
        <v>Hazard Ratio 
VE=(1-HR)x100</v>
      </c>
      <c r="O30" s="67" t="str">
        <f t="shared" si="20"/>
        <v>Primary vaccination + booster(s)</v>
      </c>
      <c r="P30" s="67" t="str">
        <f t="shared" si="20"/>
        <v>BNT162b2 or mRNA-1273</v>
      </c>
      <c r="Q30" s="67" t="str">
        <f t="shared" si="20"/>
        <v>Both</v>
      </c>
      <c r="R30" s="67" t="str">
        <f t="shared" si="2"/>
        <v>N/A</v>
      </c>
      <c r="S30" s="15" t="s">
        <v>45</v>
      </c>
      <c r="T30" s="67" t="str">
        <f t="shared" si="21"/>
        <v>Previous vaccination (primary vaccination, first dose, or second booster)</v>
      </c>
      <c r="U30" s="67" t="str">
        <f t="shared" si="22"/>
        <v>Hospitalization and Death</v>
      </c>
      <c r="V30" s="67" t="s">
        <v>57</v>
      </c>
      <c r="W30" s="67" t="str">
        <f t="shared" si="5"/>
        <v>15-99 days</v>
      </c>
      <c r="X30" s="67" t="str">
        <f t="shared" si="6"/>
        <v>Short term (0-3 months)</v>
      </c>
      <c r="Y30" s="67" t="str">
        <f t="shared" si="7"/>
        <v>Overall Omicron</v>
      </c>
      <c r="Z30" s="15" t="s">
        <v>87</v>
      </c>
      <c r="AA30" s="67"/>
    </row>
    <row r="31" spans="1:27" x14ac:dyDescent="0.25">
      <c r="A31" s="62">
        <f t="shared" si="19"/>
        <v>44967</v>
      </c>
      <c r="B31" s="67" t="str">
        <f t="shared" si="19"/>
        <v>Lin D., et al.</v>
      </c>
      <c r="C31" s="68" t="str">
        <f t="shared" si="19"/>
        <v>Comparative effectiveness of third doses of mRNA-based COVID-19 vaccines in US veterans</v>
      </c>
      <c r="D31" s="64">
        <f t="shared" si="19"/>
        <v>44927</v>
      </c>
      <c r="E31" s="67" t="str">
        <f t="shared" si="19"/>
        <v>The New England Journal of Medicine</v>
      </c>
      <c r="F31" s="67" t="str">
        <f t="shared" si="19"/>
        <v>Yes</v>
      </c>
      <c r="G31" s="67" t="str">
        <f t="shared" si="19"/>
        <v>National Institutes of Health (grant: R01 AI029168)</v>
      </c>
      <c r="H31" s="67" t="str">
        <f t="shared" si="19"/>
        <v>United States</v>
      </c>
      <c r="I31" s="67" t="str">
        <f t="shared" si="19"/>
        <v>September 2022 to December 2022</v>
      </c>
      <c r="J31" s="67" t="str">
        <f t="shared" si="19"/>
        <v>Test-negative case study control</v>
      </c>
      <c r="K31" s="67" t="str">
        <f t="shared" si="20"/>
        <v>General population (≥12 years)</v>
      </c>
      <c r="L31" s="67" t="str">
        <f t="shared" si="20"/>
        <v>N/A</v>
      </c>
      <c r="M31" s="67">
        <f t="shared" si="20"/>
        <v>12525742</v>
      </c>
      <c r="N31" s="67" t="str">
        <f t="shared" si="20"/>
        <v>Hazard Ratio 
VE=(1-HR)x100</v>
      </c>
      <c r="O31" s="67" t="str">
        <f t="shared" si="20"/>
        <v>Primary vaccination + booster(s)</v>
      </c>
      <c r="P31" s="67" t="str">
        <f t="shared" si="20"/>
        <v>BNT162b2 or mRNA-1273</v>
      </c>
      <c r="Q31" s="67" t="str">
        <f t="shared" si="20"/>
        <v>Both</v>
      </c>
      <c r="R31" s="67" t="str">
        <f t="shared" si="2"/>
        <v>N/A</v>
      </c>
      <c r="S31" s="15" t="s">
        <v>52</v>
      </c>
      <c r="T31" s="67" t="str">
        <f t="shared" si="21"/>
        <v>Previous vaccination (primary vaccination, first dose, or second booster)</v>
      </c>
      <c r="U31" s="67" t="str">
        <f t="shared" si="22"/>
        <v>Hospitalization and Death</v>
      </c>
      <c r="V31" s="67" t="str">
        <f>V30</f>
        <v>≥65</v>
      </c>
      <c r="W31" s="67" t="str">
        <f t="shared" si="5"/>
        <v>15-99 days</v>
      </c>
      <c r="X31" s="67" t="str">
        <f t="shared" si="6"/>
        <v>Short term (0-3 months)</v>
      </c>
      <c r="Y31" s="67" t="str">
        <f t="shared" si="7"/>
        <v>Overall Omicron</v>
      </c>
      <c r="Z31" s="15" t="s">
        <v>88</v>
      </c>
      <c r="AA31" s="67"/>
    </row>
    <row r="32" spans="1:27" x14ac:dyDescent="0.25">
      <c r="A32" s="62">
        <f t="shared" si="19"/>
        <v>44967</v>
      </c>
      <c r="B32" s="67" t="str">
        <f t="shared" si="19"/>
        <v>Lin D., et al.</v>
      </c>
      <c r="C32" s="68" t="str">
        <f t="shared" si="19"/>
        <v>Comparative effectiveness of third doses of mRNA-based COVID-19 vaccines in US veterans</v>
      </c>
      <c r="D32" s="64">
        <f t="shared" si="19"/>
        <v>44927</v>
      </c>
      <c r="E32" s="67" t="str">
        <f t="shared" si="19"/>
        <v>The New England Journal of Medicine</v>
      </c>
      <c r="F32" s="67" t="str">
        <f t="shared" si="19"/>
        <v>Yes</v>
      </c>
      <c r="G32" s="67" t="str">
        <f t="shared" si="19"/>
        <v>National Institutes of Health (grant: R01 AI029168)</v>
      </c>
      <c r="H32" s="67" t="str">
        <f t="shared" si="19"/>
        <v>United States</v>
      </c>
      <c r="I32" s="67" t="str">
        <f t="shared" si="19"/>
        <v>September 2022 to December 2022</v>
      </c>
      <c r="J32" s="67" t="str">
        <f t="shared" si="19"/>
        <v>Test-negative case study control</v>
      </c>
      <c r="K32" s="67" t="str">
        <f t="shared" si="20"/>
        <v>General population (≥12 years)</v>
      </c>
      <c r="L32" s="67" t="str">
        <f t="shared" si="20"/>
        <v>N/A</v>
      </c>
      <c r="M32" s="67">
        <f t="shared" si="20"/>
        <v>12525742</v>
      </c>
      <c r="N32" s="67" t="str">
        <f t="shared" si="20"/>
        <v>Hazard Ratio 
VE=(1-HR)x100</v>
      </c>
      <c r="O32" s="67" t="str">
        <f t="shared" si="20"/>
        <v>Primary vaccination + booster(s)</v>
      </c>
      <c r="P32" s="67" t="str">
        <f t="shared" si="20"/>
        <v>BNT162b2 or mRNA-1273</v>
      </c>
      <c r="Q32" s="67" t="str">
        <f t="shared" si="20"/>
        <v>Both</v>
      </c>
      <c r="R32" s="67" t="str">
        <f t="shared" si="2"/>
        <v>N/A</v>
      </c>
      <c r="S32" s="15" t="s">
        <v>45</v>
      </c>
      <c r="T32" s="67" t="str">
        <f t="shared" si="21"/>
        <v>Previous vaccination (primary vaccination, first dose, or second booster)</v>
      </c>
      <c r="U32" s="67" t="str">
        <f t="shared" si="22"/>
        <v>Hospitalization and Death</v>
      </c>
      <c r="V32" s="67" t="s">
        <v>48</v>
      </c>
      <c r="W32" s="67" t="str">
        <f t="shared" si="5"/>
        <v>15-99 days</v>
      </c>
      <c r="X32" s="67" t="str">
        <f t="shared" si="6"/>
        <v>Short term (0-3 months)</v>
      </c>
      <c r="Y32" s="67" t="str">
        <f t="shared" si="7"/>
        <v>Overall Omicron</v>
      </c>
      <c r="Z32" s="15" t="s">
        <v>89</v>
      </c>
      <c r="AA32" s="67"/>
    </row>
    <row r="33" spans="1:27" x14ac:dyDescent="0.25">
      <c r="A33" s="62">
        <f t="shared" si="19"/>
        <v>44967</v>
      </c>
      <c r="B33" s="67" t="str">
        <f t="shared" si="19"/>
        <v>Lin D., et al.</v>
      </c>
      <c r="C33" s="68" t="str">
        <f t="shared" si="19"/>
        <v>Comparative effectiveness of third doses of mRNA-based COVID-19 vaccines in US veterans</v>
      </c>
      <c r="D33" s="64">
        <f t="shared" si="19"/>
        <v>44927</v>
      </c>
      <c r="E33" s="67" t="str">
        <f t="shared" si="19"/>
        <v>The New England Journal of Medicine</v>
      </c>
      <c r="F33" s="67" t="str">
        <f t="shared" si="19"/>
        <v>Yes</v>
      </c>
      <c r="G33" s="67" t="str">
        <f t="shared" si="19"/>
        <v>National Institutes of Health (grant: R01 AI029168)</v>
      </c>
      <c r="H33" s="67" t="str">
        <f t="shared" si="19"/>
        <v>United States</v>
      </c>
      <c r="I33" s="67" t="str">
        <f t="shared" si="19"/>
        <v>September 2022 to December 2022</v>
      </c>
      <c r="J33" s="67" t="str">
        <f t="shared" si="19"/>
        <v>Test-negative case study control</v>
      </c>
      <c r="K33" s="67" t="str">
        <f t="shared" si="20"/>
        <v>General population (≥12 years)</v>
      </c>
      <c r="L33" s="67" t="str">
        <f t="shared" si="20"/>
        <v>N/A</v>
      </c>
      <c r="M33" s="67">
        <f t="shared" si="20"/>
        <v>12525742</v>
      </c>
      <c r="N33" s="67" t="str">
        <f t="shared" si="20"/>
        <v>Hazard Ratio 
VE=(1-HR)x100</v>
      </c>
      <c r="O33" s="67" t="str">
        <f t="shared" si="20"/>
        <v>Primary vaccination + booster(s)</v>
      </c>
      <c r="P33" s="67" t="str">
        <f t="shared" si="20"/>
        <v>BNT162b2 or mRNA-1273</v>
      </c>
      <c r="Q33" s="67" t="str">
        <f t="shared" si="20"/>
        <v>Both</v>
      </c>
      <c r="R33" s="67" t="str">
        <f t="shared" si="2"/>
        <v>N/A</v>
      </c>
      <c r="S33" s="15" t="s">
        <v>52</v>
      </c>
      <c r="T33" s="67" t="str">
        <f t="shared" si="21"/>
        <v>Previous vaccination (primary vaccination, first dose, or second booster)</v>
      </c>
      <c r="U33" s="67" t="str">
        <f t="shared" ref="U33:U44" si="23">U32</f>
        <v>Hospitalization and Death</v>
      </c>
      <c r="V33" s="67" t="str">
        <f t="shared" ref="V33:V44" si="24">V32</f>
        <v>Overall</v>
      </c>
      <c r="W33" s="67" t="str">
        <f t="shared" ref="W33:W44" si="25">W32</f>
        <v>15-99 days</v>
      </c>
      <c r="X33" s="67" t="str">
        <f t="shared" ref="X33:X44" si="26">X32</f>
        <v>Short term (0-3 months)</v>
      </c>
      <c r="Y33" s="67" t="str">
        <f t="shared" ref="Y33:Y44" si="27">Y32</f>
        <v>Overall Omicron</v>
      </c>
      <c r="Z33" s="15" t="s">
        <v>90</v>
      </c>
      <c r="AA33" s="67"/>
    </row>
    <row r="34" spans="1:27" x14ac:dyDescent="0.25">
      <c r="A34" s="62">
        <f t="shared" ref="A34:P34" si="28">A33</f>
        <v>44967</v>
      </c>
      <c r="B34" s="67" t="str">
        <f t="shared" si="28"/>
        <v>Lin D., et al.</v>
      </c>
      <c r="C34" s="68" t="str">
        <f t="shared" si="28"/>
        <v>Comparative effectiveness of third doses of mRNA-based COVID-19 vaccines in US veterans</v>
      </c>
      <c r="D34" s="64">
        <f t="shared" si="28"/>
        <v>44927</v>
      </c>
      <c r="E34" s="67" t="str">
        <f t="shared" si="28"/>
        <v>The New England Journal of Medicine</v>
      </c>
      <c r="F34" s="67" t="str">
        <f t="shared" si="28"/>
        <v>Yes</v>
      </c>
      <c r="G34" s="67" t="str">
        <f t="shared" si="28"/>
        <v>National Institutes of Health (grant: R01 AI029168)</v>
      </c>
      <c r="H34" s="67" t="str">
        <f t="shared" si="28"/>
        <v>United States</v>
      </c>
      <c r="I34" s="67" t="str">
        <f t="shared" si="28"/>
        <v>September 2022 to December 2022</v>
      </c>
      <c r="J34" s="67" t="str">
        <f t="shared" si="28"/>
        <v>Test-negative case study control</v>
      </c>
      <c r="K34" s="67" t="str">
        <f t="shared" si="28"/>
        <v>General population (≥12 years)</v>
      </c>
      <c r="L34" s="67" t="str">
        <f t="shared" si="28"/>
        <v>N/A</v>
      </c>
      <c r="M34" s="67">
        <f t="shared" si="28"/>
        <v>12525742</v>
      </c>
      <c r="N34" s="67" t="str">
        <f t="shared" si="28"/>
        <v>Hazard Ratio 
VE=(1-HR)x100</v>
      </c>
      <c r="O34" s="67" t="str">
        <f t="shared" si="28"/>
        <v>Primary vaccination + booster(s)</v>
      </c>
      <c r="P34" s="67" t="str">
        <f t="shared" si="28"/>
        <v>BNT162b2 or mRNA-1273</v>
      </c>
      <c r="Q34" s="67" t="s">
        <v>62</v>
      </c>
      <c r="R34" s="67" t="str">
        <f t="shared" si="2"/>
        <v>N/A</v>
      </c>
      <c r="S34" s="15" t="s">
        <v>45</v>
      </c>
      <c r="T34" s="67" t="str">
        <f t="shared" si="21"/>
        <v>Previous vaccination (primary vaccination, first dose, or second booster)</v>
      </c>
      <c r="U34" s="67" t="str">
        <f t="shared" si="23"/>
        <v>Hospitalization and Death</v>
      </c>
      <c r="V34" s="67" t="str">
        <f t="shared" si="24"/>
        <v>Overall</v>
      </c>
      <c r="W34" s="67" t="str">
        <f t="shared" si="25"/>
        <v>15-99 days</v>
      </c>
      <c r="X34" s="67" t="str">
        <f t="shared" si="26"/>
        <v>Short term (0-3 months)</v>
      </c>
      <c r="Y34" s="67" t="str">
        <f t="shared" si="27"/>
        <v>Overall Omicron</v>
      </c>
      <c r="Z34" s="15" t="s">
        <v>91</v>
      </c>
      <c r="AA34" s="67"/>
    </row>
    <row r="35" spans="1:27" x14ac:dyDescent="0.25">
      <c r="A35" s="62">
        <f t="shared" ref="A35:Q35" si="29">A34</f>
        <v>44967</v>
      </c>
      <c r="B35" s="67" t="str">
        <f t="shared" si="29"/>
        <v>Lin D., et al.</v>
      </c>
      <c r="C35" s="68" t="str">
        <f t="shared" si="29"/>
        <v>Comparative effectiveness of third doses of mRNA-based COVID-19 vaccines in US veterans</v>
      </c>
      <c r="D35" s="64">
        <f t="shared" si="29"/>
        <v>44927</v>
      </c>
      <c r="E35" s="67" t="str">
        <f t="shared" si="29"/>
        <v>The New England Journal of Medicine</v>
      </c>
      <c r="F35" s="67" t="str">
        <f t="shared" si="29"/>
        <v>Yes</v>
      </c>
      <c r="G35" s="67" t="str">
        <f t="shared" si="29"/>
        <v>National Institutes of Health (grant: R01 AI029168)</v>
      </c>
      <c r="H35" s="67" t="str">
        <f t="shared" si="29"/>
        <v>United States</v>
      </c>
      <c r="I35" s="67" t="str">
        <f t="shared" si="29"/>
        <v>September 2022 to December 2022</v>
      </c>
      <c r="J35" s="67" t="str">
        <f t="shared" si="29"/>
        <v>Test-negative case study control</v>
      </c>
      <c r="K35" s="67" t="str">
        <f t="shared" si="29"/>
        <v>General population (≥12 years)</v>
      </c>
      <c r="L35" s="67" t="str">
        <f t="shared" si="29"/>
        <v>N/A</v>
      </c>
      <c r="M35" s="67">
        <f t="shared" si="29"/>
        <v>12525742</v>
      </c>
      <c r="N35" s="67" t="str">
        <f t="shared" si="29"/>
        <v>Hazard Ratio 
VE=(1-HR)x100</v>
      </c>
      <c r="O35" s="67" t="str">
        <f t="shared" si="29"/>
        <v>Primary vaccination + booster(s)</v>
      </c>
      <c r="P35" s="67" t="str">
        <f t="shared" si="29"/>
        <v>BNT162b2 or mRNA-1273</v>
      </c>
      <c r="Q35" s="67" t="str">
        <f t="shared" si="29"/>
        <v>No</v>
      </c>
      <c r="R35" s="67" t="str">
        <f t="shared" si="2"/>
        <v>N/A</v>
      </c>
      <c r="S35" s="15" t="s">
        <v>52</v>
      </c>
      <c r="T35" s="67" t="str">
        <f t="shared" si="21"/>
        <v>Previous vaccination (primary vaccination, first dose, or second booster)</v>
      </c>
      <c r="U35" s="67" t="str">
        <f t="shared" si="23"/>
        <v>Hospitalization and Death</v>
      </c>
      <c r="V35" s="67" t="str">
        <f t="shared" si="24"/>
        <v>Overall</v>
      </c>
      <c r="W35" s="67" t="str">
        <f t="shared" si="25"/>
        <v>15-99 days</v>
      </c>
      <c r="X35" s="67" t="str">
        <f t="shared" si="26"/>
        <v>Short term (0-3 months)</v>
      </c>
      <c r="Y35" s="67" t="str">
        <f t="shared" si="27"/>
        <v>Overall Omicron</v>
      </c>
      <c r="Z35" s="15" t="s">
        <v>92</v>
      </c>
      <c r="AA35" s="67"/>
    </row>
    <row r="36" spans="1:27" x14ac:dyDescent="0.25">
      <c r="A36" s="62">
        <f t="shared" ref="A36:O36" si="30">A35</f>
        <v>44967</v>
      </c>
      <c r="B36" s="67" t="str">
        <f t="shared" si="30"/>
        <v>Lin D., et al.</v>
      </c>
      <c r="C36" s="68" t="str">
        <f t="shared" si="30"/>
        <v>Comparative effectiveness of third doses of mRNA-based COVID-19 vaccines in US veterans</v>
      </c>
      <c r="D36" s="64">
        <f t="shared" si="30"/>
        <v>44927</v>
      </c>
      <c r="E36" s="67" t="str">
        <f t="shared" si="30"/>
        <v>The New England Journal of Medicine</v>
      </c>
      <c r="F36" s="67" t="str">
        <f t="shared" si="30"/>
        <v>Yes</v>
      </c>
      <c r="G36" s="67" t="str">
        <f t="shared" si="30"/>
        <v>National Institutes of Health (grant: R01 AI029168)</v>
      </c>
      <c r="H36" s="67" t="str">
        <f t="shared" si="30"/>
        <v>United States</v>
      </c>
      <c r="I36" s="67" t="str">
        <f t="shared" si="30"/>
        <v>September 2022 to December 2022</v>
      </c>
      <c r="J36" s="67" t="str">
        <f t="shared" si="30"/>
        <v>Test-negative case study control</v>
      </c>
      <c r="K36" s="67" t="str">
        <f t="shared" si="30"/>
        <v>General population (≥12 years)</v>
      </c>
      <c r="L36" s="67" t="str">
        <f t="shared" si="30"/>
        <v>N/A</v>
      </c>
      <c r="M36" s="67">
        <f t="shared" si="30"/>
        <v>12525742</v>
      </c>
      <c r="N36" s="67" t="str">
        <f t="shared" si="30"/>
        <v>Hazard Ratio 
VE=(1-HR)x100</v>
      </c>
      <c r="O36" s="67" t="str">
        <f t="shared" si="30"/>
        <v>Primary vaccination + booster(s)</v>
      </c>
      <c r="P36" s="67" t="s">
        <v>65</v>
      </c>
      <c r="Q36" s="67" t="s">
        <v>44</v>
      </c>
      <c r="R36" s="67" t="str">
        <f t="shared" si="2"/>
        <v>N/A</v>
      </c>
      <c r="S36" s="15" t="s">
        <v>45</v>
      </c>
      <c r="T36" s="67" t="str">
        <f t="shared" si="21"/>
        <v>Previous vaccination (primary vaccination, first dose, or second booster)</v>
      </c>
      <c r="U36" s="67" t="str">
        <f t="shared" si="23"/>
        <v>Hospitalization and Death</v>
      </c>
      <c r="V36" s="67" t="str">
        <f t="shared" si="24"/>
        <v>Overall</v>
      </c>
      <c r="W36" s="67" t="str">
        <f t="shared" si="25"/>
        <v>15-99 days</v>
      </c>
      <c r="X36" s="67" t="str">
        <f t="shared" si="26"/>
        <v>Short term (0-3 months)</v>
      </c>
      <c r="Y36" s="67" t="str">
        <f t="shared" si="27"/>
        <v>Overall Omicron</v>
      </c>
      <c r="Z36" s="15" t="s">
        <v>93</v>
      </c>
      <c r="AA36" s="67"/>
    </row>
    <row r="37" spans="1:27" x14ac:dyDescent="0.25">
      <c r="A37" s="62">
        <f t="shared" ref="A37:P37" si="31">A36</f>
        <v>44967</v>
      </c>
      <c r="B37" s="67" t="str">
        <f t="shared" si="31"/>
        <v>Lin D., et al.</v>
      </c>
      <c r="C37" s="68" t="str">
        <f t="shared" si="31"/>
        <v>Comparative effectiveness of third doses of mRNA-based COVID-19 vaccines in US veterans</v>
      </c>
      <c r="D37" s="64">
        <f t="shared" si="31"/>
        <v>44927</v>
      </c>
      <c r="E37" s="67" t="str">
        <f t="shared" si="31"/>
        <v>The New England Journal of Medicine</v>
      </c>
      <c r="F37" s="67" t="str">
        <f t="shared" si="31"/>
        <v>Yes</v>
      </c>
      <c r="G37" s="67" t="str">
        <f t="shared" si="31"/>
        <v>National Institutes of Health (grant: R01 AI029168)</v>
      </c>
      <c r="H37" s="67" t="str">
        <f t="shared" si="31"/>
        <v>United States</v>
      </c>
      <c r="I37" s="67" t="str">
        <f t="shared" si="31"/>
        <v>September 2022 to December 2022</v>
      </c>
      <c r="J37" s="67" t="str">
        <f t="shared" si="31"/>
        <v>Test-negative case study control</v>
      </c>
      <c r="K37" s="67" t="str">
        <f t="shared" si="31"/>
        <v>General population (≥12 years)</v>
      </c>
      <c r="L37" s="67" t="str">
        <f t="shared" si="31"/>
        <v>N/A</v>
      </c>
      <c r="M37" s="67">
        <f t="shared" si="31"/>
        <v>12525742</v>
      </c>
      <c r="N37" s="67" t="str">
        <f t="shared" si="31"/>
        <v>Hazard Ratio 
VE=(1-HR)x100</v>
      </c>
      <c r="O37" s="67" t="str">
        <f t="shared" si="31"/>
        <v>Primary vaccination + booster(s)</v>
      </c>
      <c r="P37" s="67" t="str">
        <f t="shared" si="31"/>
        <v>mRNA-1273</v>
      </c>
      <c r="Q37" s="67" t="str">
        <f t="shared" ref="Q37:R40" si="32">Q36</f>
        <v>Both</v>
      </c>
      <c r="R37" s="67" t="str">
        <f t="shared" si="32"/>
        <v>N/A</v>
      </c>
      <c r="S37" s="15" t="s">
        <v>52</v>
      </c>
      <c r="T37" s="67" t="str">
        <f t="shared" si="21"/>
        <v>Previous vaccination (primary vaccination, first dose, or second booster)</v>
      </c>
      <c r="U37" s="67" t="str">
        <f t="shared" si="23"/>
        <v>Hospitalization and Death</v>
      </c>
      <c r="V37" s="67" t="str">
        <f t="shared" si="24"/>
        <v>Overall</v>
      </c>
      <c r="W37" s="67" t="str">
        <f t="shared" si="25"/>
        <v>15-99 days</v>
      </c>
      <c r="X37" s="67" t="str">
        <f t="shared" si="26"/>
        <v>Short term (0-3 months)</v>
      </c>
      <c r="Y37" s="67" t="str">
        <f t="shared" si="27"/>
        <v>Overall Omicron</v>
      </c>
      <c r="Z37" s="15" t="s">
        <v>94</v>
      </c>
      <c r="AA37" s="67"/>
    </row>
    <row r="38" spans="1:27" x14ac:dyDescent="0.25">
      <c r="A38" s="62">
        <f t="shared" ref="A38:O38" si="33">A37</f>
        <v>44967</v>
      </c>
      <c r="B38" s="67" t="str">
        <f t="shared" si="33"/>
        <v>Lin D., et al.</v>
      </c>
      <c r="C38" s="68" t="str">
        <f t="shared" si="33"/>
        <v>Comparative effectiveness of third doses of mRNA-based COVID-19 vaccines in US veterans</v>
      </c>
      <c r="D38" s="64">
        <f t="shared" si="33"/>
        <v>44927</v>
      </c>
      <c r="E38" s="67" t="str">
        <f t="shared" si="33"/>
        <v>The New England Journal of Medicine</v>
      </c>
      <c r="F38" s="67" t="str">
        <f t="shared" si="33"/>
        <v>Yes</v>
      </c>
      <c r="G38" s="67" t="str">
        <f t="shared" si="33"/>
        <v>National Institutes of Health (grant: R01 AI029168)</v>
      </c>
      <c r="H38" s="67" t="str">
        <f t="shared" si="33"/>
        <v>United States</v>
      </c>
      <c r="I38" s="67" t="str">
        <f t="shared" si="33"/>
        <v>September 2022 to December 2022</v>
      </c>
      <c r="J38" s="67" t="str">
        <f t="shared" si="33"/>
        <v>Test-negative case study control</v>
      </c>
      <c r="K38" s="67" t="str">
        <f t="shared" si="33"/>
        <v>General population (≥12 years)</v>
      </c>
      <c r="L38" s="67" t="str">
        <f t="shared" si="33"/>
        <v>N/A</v>
      </c>
      <c r="M38" s="67">
        <f t="shared" si="33"/>
        <v>12525742</v>
      </c>
      <c r="N38" s="67" t="str">
        <f t="shared" si="33"/>
        <v>Hazard Ratio 
VE=(1-HR)x100</v>
      </c>
      <c r="O38" s="67" t="str">
        <f t="shared" si="33"/>
        <v>Primary vaccination + booster(s)</v>
      </c>
      <c r="P38" s="67" t="s">
        <v>68</v>
      </c>
      <c r="Q38" s="67" t="str">
        <f t="shared" si="32"/>
        <v>Both</v>
      </c>
      <c r="R38" s="67" t="str">
        <f t="shared" si="32"/>
        <v>N/A</v>
      </c>
      <c r="S38" s="15" t="s">
        <v>45</v>
      </c>
      <c r="T38" s="67" t="str">
        <f t="shared" si="21"/>
        <v>Previous vaccination (primary vaccination, first dose, or second booster)</v>
      </c>
      <c r="U38" s="67" t="str">
        <f t="shared" si="23"/>
        <v>Hospitalization and Death</v>
      </c>
      <c r="V38" s="67" t="str">
        <f t="shared" si="24"/>
        <v>Overall</v>
      </c>
      <c r="W38" s="67" t="str">
        <f t="shared" si="25"/>
        <v>15-99 days</v>
      </c>
      <c r="X38" s="67" t="str">
        <f t="shared" si="26"/>
        <v>Short term (0-3 months)</v>
      </c>
      <c r="Y38" s="67" t="str">
        <f t="shared" si="27"/>
        <v>Overall Omicron</v>
      </c>
      <c r="Z38" s="15" t="s">
        <v>95</v>
      </c>
      <c r="AA38" s="67"/>
    </row>
    <row r="39" spans="1:27" x14ac:dyDescent="0.25">
      <c r="A39" s="62">
        <f t="shared" ref="A39:P39" si="34">A38</f>
        <v>44967</v>
      </c>
      <c r="B39" s="67" t="str">
        <f t="shared" si="34"/>
        <v>Lin D., et al.</v>
      </c>
      <c r="C39" s="68" t="str">
        <f t="shared" si="34"/>
        <v>Comparative effectiveness of third doses of mRNA-based COVID-19 vaccines in US veterans</v>
      </c>
      <c r="D39" s="64">
        <f t="shared" si="34"/>
        <v>44927</v>
      </c>
      <c r="E39" s="67" t="str">
        <f t="shared" si="34"/>
        <v>The New England Journal of Medicine</v>
      </c>
      <c r="F39" s="67" t="str">
        <f t="shared" si="34"/>
        <v>Yes</v>
      </c>
      <c r="G39" s="67" t="str">
        <f t="shared" si="34"/>
        <v>National Institutes of Health (grant: R01 AI029168)</v>
      </c>
      <c r="H39" s="67" t="str">
        <f t="shared" si="34"/>
        <v>United States</v>
      </c>
      <c r="I39" s="67" t="str">
        <f t="shared" si="34"/>
        <v>September 2022 to December 2022</v>
      </c>
      <c r="J39" s="67" t="str">
        <f t="shared" si="34"/>
        <v>Test-negative case study control</v>
      </c>
      <c r="K39" s="67" t="str">
        <f t="shared" si="34"/>
        <v>General population (≥12 years)</v>
      </c>
      <c r="L39" s="67" t="str">
        <f t="shared" si="34"/>
        <v>N/A</v>
      </c>
      <c r="M39" s="67">
        <f t="shared" si="34"/>
        <v>12525742</v>
      </c>
      <c r="N39" s="67" t="str">
        <f t="shared" si="34"/>
        <v>Hazard Ratio 
VE=(1-HR)x100</v>
      </c>
      <c r="O39" s="67" t="str">
        <f t="shared" si="34"/>
        <v>Primary vaccination + booster(s)</v>
      </c>
      <c r="P39" s="67" t="str">
        <f t="shared" si="34"/>
        <v>BNT162b2</v>
      </c>
      <c r="Q39" s="67" t="str">
        <f t="shared" si="32"/>
        <v>Both</v>
      </c>
      <c r="R39" s="67" t="str">
        <f t="shared" si="32"/>
        <v>N/A</v>
      </c>
      <c r="S39" s="15" t="s">
        <v>52</v>
      </c>
      <c r="T39" s="67" t="str">
        <f t="shared" si="21"/>
        <v>Previous vaccination (primary vaccination, first dose, or second booster)</v>
      </c>
      <c r="U39" s="67" t="str">
        <f t="shared" si="23"/>
        <v>Hospitalization and Death</v>
      </c>
      <c r="V39" s="67" t="str">
        <f t="shared" si="24"/>
        <v>Overall</v>
      </c>
      <c r="W39" s="67" t="str">
        <f t="shared" si="25"/>
        <v>15-99 days</v>
      </c>
      <c r="X39" s="67" t="str">
        <f t="shared" si="26"/>
        <v>Short term (0-3 months)</v>
      </c>
      <c r="Y39" s="67" t="str">
        <f t="shared" si="27"/>
        <v>Overall Omicron</v>
      </c>
      <c r="Z39" s="15" t="s">
        <v>96</v>
      </c>
      <c r="AA39" s="67"/>
    </row>
    <row r="40" spans="1:27" x14ac:dyDescent="0.25">
      <c r="A40" s="62">
        <f t="shared" ref="A40:N44" si="35">A39</f>
        <v>44967</v>
      </c>
      <c r="B40" s="67" t="str">
        <f t="shared" si="35"/>
        <v>Lin D., et al.</v>
      </c>
      <c r="C40" s="68" t="str">
        <f t="shared" si="35"/>
        <v>Comparative effectiveness of third doses of mRNA-based COVID-19 vaccines in US veterans</v>
      </c>
      <c r="D40" s="64">
        <f t="shared" si="35"/>
        <v>44927</v>
      </c>
      <c r="E40" s="67" t="str">
        <f t="shared" si="35"/>
        <v>The New England Journal of Medicine</v>
      </c>
      <c r="F40" s="67" t="str">
        <f t="shared" si="35"/>
        <v>Yes</v>
      </c>
      <c r="G40" s="67" t="str">
        <f t="shared" si="35"/>
        <v>National Institutes of Health (grant: R01 AI029168)</v>
      </c>
      <c r="H40" s="67" t="str">
        <f t="shared" si="35"/>
        <v>United States</v>
      </c>
      <c r="I40" s="67" t="str">
        <f t="shared" si="35"/>
        <v>September 2022 to December 2022</v>
      </c>
      <c r="J40" s="67" t="str">
        <f t="shared" si="35"/>
        <v>Test-negative case study control</v>
      </c>
      <c r="K40" s="67" t="str">
        <f t="shared" si="35"/>
        <v>General population (≥12 years)</v>
      </c>
      <c r="L40" s="67" t="str">
        <f t="shared" si="35"/>
        <v>N/A</v>
      </c>
      <c r="M40" s="67">
        <f t="shared" si="35"/>
        <v>12525742</v>
      </c>
      <c r="N40" s="67" t="str">
        <f t="shared" si="35"/>
        <v>Hazard Ratio 
VE=(1-HR)x100</v>
      </c>
      <c r="O40" s="67" t="s">
        <v>71</v>
      </c>
      <c r="P40" s="67" t="s">
        <v>43</v>
      </c>
      <c r="Q40" s="67" t="str">
        <f t="shared" si="32"/>
        <v>Both</v>
      </c>
      <c r="R40" s="67" t="str">
        <f t="shared" si="32"/>
        <v>N/A</v>
      </c>
      <c r="S40" s="15" t="s">
        <v>45</v>
      </c>
      <c r="T40" s="67" t="s">
        <v>72</v>
      </c>
      <c r="U40" s="67" t="str">
        <f t="shared" si="23"/>
        <v>Hospitalization and Death</v>
      </c>
      <c r="V40" s="67" t="str">
        <f t="shared" si="24"/>
        <v>Overall</v>
      </c>
      <c r="W40" s="67" t="str">
        <f t="shared" si="25"/>
        <v>15-99 days</v>
      </c>
      <c r="X40" s="67" t="str">
        <f t="shared" si="26"/>
        <v>Short term (0-3 months)</v>
      </c>
      <c r="Y40" s="67" t="str">
        <f t="shared" si="27"/>
        <v>Overall Omicron</v>
      </c>
      <c r="Z40" s="15" t="s">
        <v>97</v>
      </c>
      <c r="AA40" s="67"/>
    </row>
    <row r="41" spans="1:27" x14ac:dyDescent="0.25">
      <c r="A41" s="62">
        <f t="shared" si="35"/>
        <v>44967</v>
      </c>
      <c r="B41" s="67" t="str">
        <f t="shared" si="35"/>
        <v>Lin D., et al.</v>
      </c>
      <c r="C41" s="68" t="str">
        <f t="shared" si="35"/>
        <v>Comparative effectiveness of third doses of mRNA-based COVID-19 vaccines in US veterans</v>
      </c>
      <c r="D41" s="64">
        <f t="shared" si="35"/>
        <v>44927</v>
      </c>
      <c r="E41" s="67" t="str">
        <f t="shared" si="35"/>
        <v>The New England Journal of Medicine</v>
      </c>
      <c r="F41" s="67" t="str">
        <f t="shared" si="35"/>
        <v>Yes</v>
      </c>
      <c r="G41" s="67" t="str">
        <f t="shared" si="35"/>
        <v>National Institutes of Health (grant: R01 AI029168)</v>
      </c>
      <c r="H41" s="67" t="str">
        <f t="shared" si="35"/>
        <v>United States</v>
      </c>
      <c r="I41" s="67" t="str">
        <f t="shared" si="35"/>
        <v>September 2022 to December 2022</v>
      </c>
      <c r="J41" s="67" t="str">
        <f t="shared" si="35"/>
        <v>Test-negative case study control</v>
      </c>
      <c r="K41" s="67" t="str">
        <f t="shared" si="35"/>
        <v>General population (≥12 years)</v>
      </c>
      <c r="L41" s="67" t="str">
        <f t="shared" si="35"/>
        <v>N/A</v>
      </c>
      <c r="M41" s="67">
        <f t="shared" si="35"/>
        <v>12525742</v>
      </c>
      <c r="N41" s="67" t="str">
        <f t="shared" si="35"/>
        <v>Hazard Ratio 
VE=(1-HR)x100</v>
      </c>
      <c r="O41" s="67" t="s">
        <v>71</v>
      </c>
      <c r="P41" s="67" t="str">
        <f t="shared" ref="P41:R44" si="36">P40</f>
        <v>BNT162b2 or mRNA-1273</v>
      </c>
      <c r="Q41" s="67" t="str">
        <f t="shared" si="36"/>
        <v>Both</v>
      </c>
      <c r="R41" s="67" t="str">
        <f t="shared" si="36"/>
        <v>N/A</v>
      </c>
      <c r="S41" s="15" t="s">
        <v>52</v>
      </c>
      <c r="T41" s="67" t="str">
        <f t="shared" ref="T41:T42" si="37">T40</f>
        <v>Primary vaccination</v>
      </c>
      <c r="U41" s="67" t="str">
        <f t="shared" si="23"/>
        <v>Hospitalization and Death</v>
      </c>
      <c r="V41" s="67" t="str">
        <f t="shared" si="24"/>
        <v>Overall</v>
      </c>
      <c r="W41" s="67" t="str">
        <f t="shared" si="25"/>
        <v>15-99 days</v>
      </c>
      <c r="X41" s="67" t="str">
        <f t="shared" si="26"/>
        <v>Short term (0-3 months)</v>
      </c>
      <c r="Y41" s="67" t="str">
        <f t="shared" si="27"/>
        <v>Overall Omicron</v>
      </c>
      <c r="Z41" s="15" t="s">
        <v>98</v>
      </c>
      <c r="AA41" s="67"/>
    </row>
    <row r="42" spans="1:27" x14ac:dyDescent="0.25">
      <c r="A42" s="62">
        <f t="shared" si="35"/>
        <v>44967</v>
      </c>
      <c r="B42" s="67" t="str">
        <f t="shared" si="35"/>
        <v>Lin D., et al.</v>
      </c>
      <c r="C42" s="68" t="str">
        <f t="shared" si="35"/>
        <v>Comparative effectiveness of third doses of mRNA-based COVID-19 vaccines in US veterans</v>
      </c>
      <c r="D42" s="64">
        <f t="shared" si="35"/>
        <v>44927</v>
      </c>
      <c r="E42" s="67" t="str">
        <f t="shared" si="35"/>
        <v>The New England Journal of Medicine</v>
      </c>
      <c r="F42" s="67" t="str">
        <f t="shared" si="35"/>
        <v>Yes</v>
      </c>
      <c r="G42" s="67" t="str">
        <f t="shared" si="35"/>
        <v>National Institutes of Health (grant: R01 AI029168)</v>
      </c>
      <c r="H42" s="67" t="str">
        <f t="shared" si="35"/>
        <v>United States</v>
      </c>
      <c r="I42" s="67" t="str">
        <f t="shared" si="35"/>
        <v>September 2022 to December 2022</v>
      </c>
      <c r="J42" s="67" t="str">
        <f t="shared" si="35"/>
        <v>Test-negative case study control</v>
      </c>
      <c r="K42" s="67" t="str">
        <f t="shared" si="35"/>
        <v>General population (≥12 years)</v>
      </c>
      <c r="L42" s="67" t="str">
        <f t="shared" si="35"/>
        <v>N/A</v>
      </c>
      <c r="M42" s="67">
        <f t="shared" si="35"/>
        <v>12525742</v>
      </c>
      <c r="N42" s="67" t="str">
        <f t="shared" si="35"/>
        <v>Hazard Ratio 
VE=(1-HR)x100</v>
      </c>
      <c r="O42" s="67" t="s">
        <v>75</v>
      </c>
      <c r="P42" s="67" t="str">
        <f t="shared" si="36"/>
        <v>BNT162b2 or mRNA-1273</v>
      </c>
      <c r="Q42" s="67" t="str">
        <f t="shared" si="36"/>
        <v>Both</v>
      </c>
      <c r="R42" s="67" t="str">
        <f t="shared" si="36"/>
        <v>N/A</v>
      </c>
      <c r="S42" s="15" t="s">
        <v>45</v>
      </c>
      <c r="T42" s="67" t="str">
        <f t="shared" si="37"/>
        <v>Primary vaccination</v>
      </c>
      <c r="U42" s="67" t="str">
        <f t="shared" si="23"/>
        <v>Hospitalization and Death</v>
      </c>
      <c r="V42" s="67" t="str">
        <f t="shared" si="24"/>
        <v>Overall</v>
      </c>
      <c r="W42" s="67" t="str">
        <f t="shared" si="25"/>
        <v>15-99 days</v>
      </c>
      <c r="X42" s="67" t="str">
        <f t="shared" si="26"/>
        <v>Short term (0-3 months)</v>
      </c>
      <c r="Y42" s="67" t="str">
        <f t="shared" si="27"/>
        <v>Overall Omicron</v>
      </c>
      <c r="Z42" s="15" t="s">
        <v>99</v>
      </c>
      <c r="AA42" s="67"/>
    </row>
    <row r="43" spans="1:27" x14ac:dyDescent="0.25">
      <c r="A43" s="62">
        <f t="shared" si="35"/>
        <v>44967</v>
      </c>
      <c r="B43" s="67" t="str">
        <f t="shared" si="35"/>
        <v>Lin D., et al.</v>
      </c>
      <c r="C43" s="68" t="str">
        <f t="shared" si="35"/>
        <v>Comparative effectiveness of third doses of mRNA-based COVID-19 vaccines in US veterans</v>
      </c>
      <c r="D43" s="64">
        <f t="shared" si="35"/>
        <v>44927</v>
      </c>
      <c r="E43" s="67" t="str">
        <f t="shared" si="35"/>
        <v>The New England Journal of Medicine</v>
      </c>
      <c r="F43" s="67" t="str">
        <f t="shared" si="35"/>
        <v>Yes</v>
      </c>
      <c r="G43" s="67" t="str">
        <f t="shared" si="35"/>
        <v>National Institutes of Health (grant: R01 AI029168)</v>
      </c>
      <c r="H43" s="67" t="str">
        <f t="shared" si="35"/>
        <v>United States</v>
      </c>
      <c r="I43" s="67" t="str">
        <f t="shared" si="35"/>
        <v>September 2022 to December 2022</v>
      </c>
      <c r="J43" s="67" t="str">
        <f t="shared" si="35"/>
        <v>Test-negative case study control</v>
      </c>
      <c r="K43" s="67" t="str">
        <f t="shared" si="35"/>
        <v>General population (≥12 years)</v>
      </c>
      <c r="L43" s="67" t="str">
        <f t="shared" si="35"/>
        <v>N/A</v>
      </c>
      <c r="M43" s="67">
        <f t="shared" si="35"/>
        <v>12525742</v>
      </c>
      <c r="N43" s="67" t="str">
        <f t="shared" si="35"/>
        <v>Hazard Ratio 
VE=(1-HR)x100</v>
      </c>
      <c r="O43" s="67" t="s">
        <v>75</v>
      </c>
      <c r="P43" s="67" t="str">
        <f t="shared" si="36"/>
        <v>BNT162b2 or mRNA-1273</v>
      </c>
      <c r="Q43" s="67" t="str">
        <f t="shared" si="36"/>
        <v>Both</v>
      </c>
      <c r="R43" s="67" t="str">
        <f t="shared" si="36"/>
        <v>N/A</v>
      </c>
      <c r="S43" s="15" t="s">
        <v>52</v>
      </c>
      <c r="T43" s="15" t="s">
        <v>77</v>
      </c>
      <c r="U43" s="67" t="str">
        <f t="shared" si="23"/>
        <v>Hospitalization and Death</v>
      </c>
      <c r="V43" s="67" t="str">
        <f t="shared" si="24"/>
        <v>Overall</v>
      </c>
      <c r="W43" s="67" t="str">
        <f t="shared" si="25"/>
        <v>15-99 days</v>
      </c>
      <c r="X43" s="67" t="str">
        <f t="shared" si="26"/>
        <v>Short term (0-3 months)</v>
      </c>
      <c r="Y43" s="67" t="str">
        <f t="shared" si="27"/>
        <v>Overall Omicron</v>
      </c>
      <c r="Z43" s="15" t="s">
        <v>100</v>
      </c>
      <c r="AA43" s="67"/>
    </row>
    <row r="44" spans="1:27" x14ac:dyDescent="0.25">
      <c r="A44" s="62">
        <f t="shared" si="35"/>
        <v>44967</v>
      </c>
      <c r="B44" s="67" t="str">
        <f t="shared" si="35"/>
        <v>Lin D., et al.</v>
      </c>
      <c r="C44" s="68" t="str">
        <f t="shared" si="35"/>
        <v>Comparative effectiveness of third doses of mRNA-based COVID-19 vaccines in US veterans</v>
      </c>
      <c r="D44" s="64">
        <f t="shared" si="35"/>
        <v>44927</v>
      </c>
      <c r="E44" s="67" t="str">
        <f t="shared" si="35"/>
        <v>The New England Journal of Medicine</v>
      </c>
      <c r="F44" s="67" t="str">
        <f t="shared" si="35"/>
        <v>Yes</v>
      </c>
      <c r="G44" s="67" t="str">
        <f t="shared" si="35"/>
        <v>National Institutes of Health (grant: R01 AI029168)</v>
      </c>
      <c r="H44" s="67" t="str">
        <f t="shared" si="35"/>
        <v>United States</v>
      </c>
      <c r="I44" s="67" t="str">
        <f t="shared" si="35"/>
        <v>September 2022 to December 2022</v>
      </c>
      <c r="J44" s="67" t="str">
        <f t="shared" si="35"/>
        <v>Test-negative case study control</v>
      </c>
      <c r="K44" s="67" t="str">
        <f t="shared" si="35"/>
        <v>General population (≥12 years)</v>
      </c>
      <c r="L44" s="67" t="str">
        <f t="shared" si="35"/>
        <v>N/A</v>
      </c>
      <c r="M44" s="67">
        <f t="shared" si="35"/>
        <v>12525742</v>
      </c>
      <c r="N44" s="67" t="str">
        <f t="shared" si="35"/>
        <v>Hazard Ratio 
VE=(1-HR)x100</v>
      </c>
      <c r="O44" s="15" t="s">
        <v>79</v>
      </c>
      <c r="P44" s="67" t="str">
        <f t="shared" si="36"/>
        <v>BNT162b2 or mRNA-1273</v>
      </c>
      <c r="Q44" s="67" t="str">
        <f t="shared" si="36"/>
        <v>Both</v>
      </c>
      <c r="R44" s="67" t="str">
        <f t="shared" si="36"/>
        <v>N/A</v>
      </c>
      <c r="S44" s="15" t="s">
        <v>52</v>
      </c>
      <c r="T44" s="15" t="s">
        <v>80</v>
      </c>
      <c r="U44" s="67" t="str">
        <f t="shared" si="23"/>
        <v>Hospitalization and Death</v>
      </c>
      <c r="V44" s="67" t="str">
        <f t="shared" si="24"/>
        <v>Overall</v>
      </c>
      <c r="W44" s="67" t="str">
        <f t="shared" si="25"/>
        <v>15-99 days</v>
      </c>
      <c r="X44" s="67" t="str">
        <f t="shared" si="26"/>
        <v>Short term (0-3 months)</v>
      </c>
      <c r="Y44" s="67" t="str">
        <f t="shared" si="27"/>
        <v>Overall Omicron</v>
      </c>
      <c r="Z44" s="15" t="s">
        <v>101</v>
      </c>
      <c r="AA44" s="67"/>
    </row>
    <row r="45" spans="1:27" x14ac:dyDescent="0.25">
      <c r="A45" s="62">
        <v>44970</v>
      </c>
      <c r="B45" s="67" t="s">
        <v>102</v>
      </c>
      <c r="C45" s="68" t="s">
        <v>103</v>
      </c>
      <c r="D45" s="64">
        <v>44835</v>
      </c>
      <c r="E45" s="67" t="s">
        <v>104</v>
      </c>
      <c r="F45" s="67" t="s">
        <v>36</v>
      </c>
      <c r="G45" s="67" t="s">
        <v>105</v>
      </c>
      <c r="H45" s="67" t="s">
        <v>38</v>
      </c>
      <c r="I45" s="67" t="s">
        <v>106</v>
      </c>
      <c r="J45" s="67" t="s">
        <v>40</v>
      </c>
      <c r="K45" s="67" t="s">
        <v>107</v>
      </c>
      <c r="L45" s="67" t="s">
        <v>108</v>
      </c>
      <c r="M45" s="67">
        <v>34220</v>
      </c>
      <c r="N45" s="67" t="s">
        <v>1993</v>
      </c>
      <c r="O45" s="15" t="s">
        <v>109</v>
      </c>
      <c r="P45" s="67" t="s">
        <v>43</v>
      </c>
      <c r="Q45" s="67" t="s">
        <v>44</v>
      </c>
      <c r="R45" s="67" t="s">
        <v>41</v>
      </c>
      <c r="S45" s="15" t="s">
        <v>72</v>
      </c>
      <c r="T45" s="67" t="s">
        <v>110</v>
      </c>
      <c r="U45" s="67" t="s">
        <v>47</v>
      </c>
      <c r="V45" s="67" t="s">
        <v>48</v>
      </c>
      <c r="W45" s="15" t="s">
        <v>111</v>
      </c>
      <c r="X45" s="67" t="s">
        <v>1025</v>
      </c>
      <c r="Y45" s="67" t="s">
        <v>112</v>
      </c>
      <c r="Z45" s="15" t="s">
        <v>113</v>
      </c>
      <c r="AA45" s="67"/>
    </row>
    <row r="46" spans="1:27" x14ac:dyDescent="0.25">
      <c r="A46" s="62">
        <f t="shared" ref="A46:N46" si="38">A45</f>
        <v>44970</v>
      </c>
      <c r="B46" s="67" t="str">
        <f t="shared" si="38"/>
        <v xml:space="preserve">Britton A., et al. </v>
      </c>
      <c r="C46" s="68" t="str">
        <f t="shared" si="38"/>
        <v>Effectiveness of COVID-19 mRNA Vaccines Against COVID-19–Associated Hospitalizations Among Immunocompromised Adults During SARS-CoV-2 Omicron Predominance — VISION Network, 10 States, December 2021–August 2022</v>
      </c>
      <c r="D46" s="64">
        <f t="shared" si="38"/>
        <v>44835</v>
      </c>
      <c r="E46" s="67" t="str">
        <f t="shared" si="38"/>
        <v>Morbidity and Mortality Weekly Report</v>
      </c>
      <c r="F46" s="67" t="str">
        <f t="shared" si="38"/>
        <v>Yes</v>
      </c>
      <c r="G46" s="67" t="str">
        <f t="shared" si="38"/>
        <v>CDC</v>
      </c>
      <c r="H46" s="67" t="str">
        <f t="shared" si="38"/>
        <v>United States</v>
      </c>
      <c r="I46" s="67" t="str">
        <f t="shared" si="38"/>
        <v>December 2021 to August 2022</v>
      </c>
      <c r="J46" s="67" t="str">
        <f t="shared" si="38"/>
        <v>Test-negative case study control</v>
      </c>
      <c r="K46" s="67" t="str">
        <f t="shared" si="38"/>
        <v>Immunocompromised adults</v>
      </c>
      <c r="L46" s="67" t="str">
        <f t="shared" si="38"/>
        <v>Immunocompromised</v>
      </c>
      <c r="M46" s="67">
        <f t="shared" si="38"/>
        <v>34220</v>
      </c>
      <c r="N46" s="67" t="str">
        <f t="shared" si="38"/>
        <v>Odds Ratio
VE=(1-OR)x100
Multivariable logistic regression model were adjusted for age, geographic region, calendar time, and local positive SARS-CoV-2 test results and weighted for inverse propensity to be vaccinated or unvaccinated</v>
      </c>
      <c r="O46" s="67" t="s">
        <v>71</v>
      </c>
      <c r="P46" s="67" t="str">
        <f t="shared" ref="P46:R46" si="39">P45</f>
        <v>BNT162b2 or mRNA-1273</v>
      </c>
      <c r="Q46" s="67" t="str">
        <f t="shared" si="39"/>
        <v>Both</v>
      </c>
      <c r="R46" s="67" t="str">
        <f t="shared" si="39"/>
        <v>N/A</v>
      </c>
      <c r="S46" s="67" t="s">
        <v>77</v>
      </c>
      <c r="T46" s="67" t="str">
        <f t="shared" ref="T46:T62" si="40">T45</f>
        <v>Unvaccinated</v>
      </c>
      <c r="U46" s="67" t="str">
        <f t="shared" ref="U46:U62" si="41">U45</f>
        <v>Hospitalization</v>
      </c>
      <c r="V46" s="67" t="str">
        <f t="shared" ref="V46:V62" si="42">V45</f>
        <v>Overall</v>
      </c>
      <c r="W46" s="15" t="s">
        <v>114</v>
      </c>
      <c r="X46" s="67" t="str">
        <f t="shared" ref="X46:X59" si="43">X45</f>
        <v>Short term (0-3 months)</v>
      </c>
      <c r="Y46" s="67" t="str">
        <f t="shared" ref="Y46:Y48" si="44">Y45</f>
        <v>Omicron (B.1.1.529)</v>
      </c>
      <c r="Z46" s="15" t="s">
        <v>115</v>
      </c>
      <c r="AA46" s="67"/>
    </row>
    <row r="47" spans="1:27" x14ac:dyDescent="0.25">
      <c r="A47" s="62">
        <f t="shared" ref="A47:J48" si="45">A46</f>
        <v>44970</v>
      </c>
      <c r="B47" s="67" t="str">
        <f t="shared" si="45"/>
        <v xml:space="preserve">Britton A., et al. </v>
      </c>
      <c r="C47" s="68" t="str">
        <f t="shared" si="45"/>
        <v>Effectiveness of COVID-19 mRNA Vaccines Against COVID-19–Associated Hospitalizations Among Immunocompromised Adults During SARS-CoV-2 Omicron Predominance — VISION Network, 10 States, December 2021–August 2022</v>
      </c>
      <c r="D47" s="64">
        <f t="shared" si="45"/>
        <v>44835</v>
      </c>
      <c r="E47" s="67" t="str">
        <f t="shared" si="45"/>
        <v>Morbidity and Mortality Weekly Report</v>
      </c>
      <c r="F47" s="67" t="str">
        <f t="shared" si="45"/>
        <v>Yes</v>
      </c>
      <c r="G47" s="67" t="str">
        <f t="shared" si="45"/>
        <v>CDC</v>
      </c>
      <c r="H47" s="67" t="str">
        <f t="shared" si="45"/>
        <v>United States</v>
      </c>
      <c r="I47" s="67" t="str">
        <f t="shared" si="45"/>
        <v>December 2021 to August 2022</v>
      </c>
      <c r="J47" s="67" t="str">
        <f t="shared" si="45"/>
        <v>Test-negative case study control</v>
      </c>
      <c r="K47" s="67" t="str">
        <f t="shared" ref="K47:S48" si="46">K46</f>
        <v>Immunocompromised adults</v>
      </c>
      <c r="L47" s="67" t="str">
        <f t="shared" si="46"/>
        <v>Immunocompromised</v>
      </c>
      <c r="M47" s="67">
        <f t="shared" si="46"/>
        <v>34220</v>
      </c>
      <c r="N47" s="67" t="str">
        <f t="shared" si="46"/>
        <v>Odds Ratio
VE=(1-OR)x100
Multivariable logistic regression model were adjusted for age, geographic region, calendar time, and local positive SARS-CoV-2 test results and weighted for inverse propensity to be vaccinated or unvaccinated</v>
      </c>
      <c r="O47" s="67" t="str">
        <f t="shared" si="46"/>
        <v>2 doses + first booster</v>
      </c>
      <c r="P47" s="67" t="str">
        <f t="shared" si="46"/>
        <v>BNT162b2 or mRNA-1273</v>
      </c>
      <c r="Q47" s="67" t="str">
        <f t="shared" si="46"/>
        <v>Both</v>
      </c>
      <c r="R47" s="67" t="str">
        <f t="shared" si="46"/>
        <v>N/A</v>
      </c>
      <c r="S47" s="67" t="str">
        <f t="shared" si="46"/>
        <v>First booster</v>
      </c>
      <c r="T47" s="67" t="str">
        <f t="shared" si="40"/>
        <v>Unvaccinated</v>
      </c>
      <c r="U47" s="67" t="str">
        <f t="shared" si="41"/>
        <v>Hospitalization</v>
      </c>
      <c r="V47" s="67" t="str">
        <f t="shared" si="42"/>
        <v>Overall</v>
      </c>
      <c r="W47" s="15" t="s">
        <v>116</v>
      </c>
      <c r="X47" s="67" t="str">
        <f t="shared" si="43"/>
        <v>Short term (0-3 months)</v>
      </c>
      <c r="Y47" s="67" t="str">
        <f t="shared" si="44"/>
        <v>Omicron (B.1.1.529)</v>
      </c>
      <c r="Z47" s="16" t="s">
        <v>117</v>
      </c>
      <c r="AA47" s="67"/>
    </row>
    <row r="48" spans="1:27" x14ac:dyDescent="0.25">
      <c r="A48" s="62">
        <f t="shared" si="45"/>
        <v>44970</v>
      </c>
      <c r="B48" s="67" t="str">
        <f t="shared" si="45"/>
        <v xml:space="preserve">Britton A., et al. </v>
      </c>
      <c r="C48" s="68" t="str">
        <f t="shared" si="45"/>
        <v>Effectiveness of COVID-19 mRNA Vaccines Against COVID-19–Associated Hospitalizations Among Immunocompromised Adults During SARS-CoV-2 Omicron Predominance — VISION Network, 10 States, December 2021–August 2022</v>
      </c>
      <c r="D48" s="64">
        <f t="shared" si="45"/>
        <v>44835</v>
      </c>
      <c r="E48" s="67" t="str">
        <f t="shared" si="45"/>
        <v>Morbidity and Mortality Weekly Report</v>
      </c>
      <c r="F48" s="67" t="str">
        <f t="shared" si="45"/>
        <v>Yes</v>
      </c>
      <c r="G48" s="67" t="str">
        <f t="shared" si="45"/>
        <v>CDC</v>
      </c>
      <c r="H48" s="67" t="str">
        <f t="shared" si="45"/>
        <v>United States</v>
      </c>
      <c r="I48" s="67" t="str">
        <f t="shared" si="45"/>
        <v>December 2021 to August 2022</v>
      </c>
      <c r="J48" s="67" t="str">
        <f t="shared" si="45"/>
        <v>Test-negative case study control</v>
      </c>
      <c r="K48" s="67" t="str">
        <f t="shared" si="46"/>
        <v>Immunocompromised adults</v>
      </c>
      <c r="L48" s="67" t="str">
        <f t="shared" si="46"/>
        <v>Immunocompromised</v>
      </c>
      <c r="M48" s="67">
        <f t="shared" si="46"/>
        <v>34220</v>
      </c>
      <c r="N48" s="67" t="str">
        <f t="shared" si="46"/>
        <v>Odds Ratio
VE=(1-OR)x100
Multivariable logistic regression model were adjusted for age, geographic region, calendar time, and local positive SARS-CoV-2 test results and weighted for inverse propensity to be vaccinated or unvaccinated</v>
      </c>
      <c r="O48" s="67" t="str">
        <f t="shared" si="46"/>
        <v>2 doses + first booster</v>
      </c>
      <c r="P48" s="67" t="str">
        <f t="shared" si="46"/>
        <v>BNT162b2 or mRNA-1273</v>
      </c>
      <c r="Q48" s="67" t="str">
        <f t="shared" si="46"/>
        <v>Both</v>
      </c>
      <c r="R48" s="67" t="str">
        <f t="shared" si="46"/>
        <v>N/A</v>
      </c>
      <c r="S48" s="67" t="str">
        <f t="shared" si="46"/>
        <v>First booster</v>
      </c>
      <c r="T48" s="67" t="str">
        <f t="shared" si="40"/>
        <v>Unvaccinated</v>
      </c>
      <c r="U48" s="67" t="str">
        <f t="shared" si="41"/>
        <v>Hospitalization</v>
      </c>
      <c r="V48" s="67" t="str">
        <f t="shared" si="42"/>
        <v>Overall</v>
      </c>
      <c r="W48" s="15" t="s">
        <v>118</v>
      </c>
      <c r="X48" s="67" t="str">
        <f t="shared" si="43"/>
        <v>Short term (0-3 months)</v>
      </c>
      <c r="Y48" s="67" t="str">
        <f t="shared" si="44"/>
        <v>Omicron (B.1.1.529)</v>
      </c>
      <c r="Z48" s="15" t="s">
        <v>119</v>
      </c>
      <c r="AA48" s="67"/>
    </row>
    <row r="49" spans="1:28" x14ac:dyDescent="0.25">
      <c r="A49" s="62">
        <f t="shared" ref="A49:N50" si="47">A48</f>
        <v>44970</v>
      </c>
      <c r="B49" s="67" t="str">
        <f t="shared" si="47"/>
        <v xml:space="preserve">Britton A., et al. </v>
      </c>
      <c r="C49" s="68" t="str">
        <f t="shared" si="47"/>
        <v>Effectiveness of COVID-19 mRNA Vaccines Against COVID-19–Associated Hospitalizations Among Immunocompromised Adults During SARS-CoV-2 Omicron Predominance — VISION Network, 10 States, December 2021–August 2022</v>
      </c>
      <c r="D49" s="64">
        <f t="shared" si="47"/>
        <v>44835</v>
      </c>
      <c r="E49" s="67" t="str">
        <f t="shared" si="47"/>
        <v>Morbidity and Mortality Weekly Report</v>
      </c>
      <c r="F49" s="67" t="str">
        <f t="shared" si="47"/>
        <v>Yes</v>
      </c>
      <c r="G49" s="67" t="str">
        <f t="shared" si="47"/>
        <v>CDC</v>
      </c>
      <c r="H49" s="67" t="str">
        <f t="shared" si="47"/>
        <v>United States</v>
      </c>
      <c r="I49" s="67" t="str">
        <f t="shared" si="47"/>
        <v>December 2021 to August 2022</v>
      </c>
      <c r="J49" s="67" t="str">
        <f t="shared" si="47"/>
        <v>Test-negative case study control</v>
      </c>
      <c r="K49" s="67" t="str">
        <f t="shared" si="47"/>
        <v>Immunocompromised adults</v>
      </c>
      <c r="L49" s="67" t="str">
        <f t="shared" si="47"/>
        <v>Immunocompromised</v>
      </c>
      <c r="M49" s="67">
        <f t="shared" si="47"/>
        <v>34220</v>
      </c>
      <c r="N49" s="67" t="str">
        <f t="shared" si="47"/>
        <v>Odds Ratio
VE=(1-OR)x100
Multivariable logistic regression model were adjusted for age, geographic region, calendar time, and local positive SARS-CoV-2 test results and weighted for inverse propensity to be vaccinated or unvaccinated</v>
      </c>
      <c r="O49" s="15" t="s">
        <v>109</v>
      </c>
      <c r="P49" s="67" t="str">
        <f t="shared" ref="P49:R50" si="48">P48</f>
        <v>BNT162b2 or mRNA-1273</v>
      </c>
      <c r="Q49" s="67" t="str">
        <f t="shared" si="48"/>
        <v>Both</v>
      </c>
      <c r="R49" s="67" t="str">
        <f t="shared" si="48"/>
        <v>N/A</v>
      </c>
      <c r="S49" s="15" t="s">
        <v>72</v>
      </c>
      <c r="T49" s="67" t="str">
        <f t="shared" si="40"/>
        <v>Unvaccinated</v>
      </c>
      <c r="U49" s="67" t="str">
        <f t="shared" si="41"/>
        <v>Hospitalization</v>
      </c>
      <c r="V49" s="67" t="str">
        <f t="shared" si="42"/>
        <v>Overall</v>
      </c>
      <c r="W49" s="15" t="s">
        <v>111</v>
      </c>
      <c r="X49" s="67" t="str">
        <f t="shared" si="43"/>
        <v>Short term (0-3 months)</v>
      </c>
      <c r="Y49" s="67" t="s">
        <v>120</v>
      </c>
      <c r="Z49" s="15" t="s">
        <v>121</v>
      </c>
      <c r="AA49" s="67"/>
    </row>
    <row r="50" spans="1:28" x14ac:dyDescent="0.25">
      <c r="A50" s="62">
        <f t="shared" si="47"/>
        <v>44970</v>
      </c>
      <c r="B50" s="67" t="str">
        <f t="shared" si="47"/>
        <v xml:space="preserve">Britton A., et al. </v>
      </c>
      <c r="C50" s="68" t="str">
        <f t="shared" si="47"/>
        <v>Effectiveness of COVID-19 mRNA Vaccines Against COVID-19–Associated Hospitalizations Among Immunocompromised Adults During SARS-CoV-2 Omicron Predominance — VISION Network, 10 States, December 2021–August 2022</v>
      </c>
      <c r="D50" s="64">
        <f t="shared" si="47"/>
        <v>44835</v>
      </c>
      <c r="E50" s="67" t="str">
        <f t="shared" si="47"/>
        <v>Morbidity and Mortality Weekly Report</v>
      </c>
      <c r="F50" s="67" t="str">
        <f t="shared" si="47"/>
        <v>Yes</v>
      </c>
      <c r="G50" s="67" t="str">
        <f t="shared" si="47"/>
        <v>CDC</v>
      </c>
      <c r="H50" s="67" t="str">
        <f t="shared" si="47"/>
        <v>United States</v>
      </c>
      <c r="I50" s="67" t="str">
        <f t="shared" si="47"/>
        <v>December 2021 to August 2022</v>
      </c>
      <c r="J50" s="67" t="str">
        <f t="shared" si="47"/>
        <v>Test-negative case study control</v>
      </c>
      <c r="K50" s="67" t="str">
        <f t="shared" si="47"/>
        <v>Immunocompromised adults</v>
      </c>
      <c r="L50" s="67" t="str">
        <f t="shared" si="47"/>
        <v>Immunocompromised</v>
      </c>
      <c r="M50" s="67">
        <f t="shared" si="47"/>
        <v>34220</v>
      </c>
      <c r="N50" s="67" t="str">
        <f t="shared" si="47"/>
        <v>Odds Ratio
VE=(1-OR)x100
Multivariable logistic regression model were adjusted for age, geographic region, calendar time, and local positive SARS-CoV-2 test results and weighted for inverse propensity to be vaccinated or unvaccinated</v>
      </c>
      <c r="O50" s="67" t="s">
        <v>71</v>
      </c>
      <c r="P50" s="67" t="str">
        <f t="shared" si="48"/>
        <v>BNT162b2 or mRNA-1273</v>
      </c>
      <c r="Q50" s="67" t="str">
        <f t="shared" si="48"/>
        <v>Both</v>
      </c>
      <c r="R50" s="67" t="str">
        <f t="shared" si="48"/>
        <v>N/A</v>
      </c>
      <c r="S50" s="67" t="s">
        <v>77</v>
      </c>
      <c r="T50" s="67" t="str">
        <f t="shared" si="40"/>
        <v>Unvaccinated</v>
      </c>
      <c r="U50" s="67" t="str">
        <f t="shared" si="41"/>
        <v>Hospitalization</v>
      </c>
      <c r="V50" s="67" t="str">
        <f t="shared" si="42"/>
        <v>Overall</v>
      </c>
      <c r="W50" s="15" t="s">
        <v>114</v>
      </c>
      <c r="X50" s="67" t="str">
        <f t="shared" si="43"/>
        <v>Short term (0-3 months)</v>
      </c>
      <c r="Y50" s="67" t="str">
        <f t="shared" ref="Y50:Y52" si="49">Y49</f>
        <v>Omicron BA.1</v>
      </c>
      <c r="Z50" s="15" t="s">
        <v>122</v>
      </c>
      <c r="AA50" s="67"/>
    </row>
    <row r="51" spans="1:28" x14ac:dyDescent="0.25">
      <c r="A51" s="62">
        <f t="shared" ref="A51:J52" si="50">A50</f>
        <v>44970</v>
      </c>
      <c r="B51" s="67" t="str">
        <f t="shared" si="50"/>
        <v xml:space="preserve">Britton A., et al. </v>
      </c>
      <c r="C51" s="68" t="str">
        <f t="shared" si="50"/>
        <v>Effectiveness of COVID-19 mRNA Vaccines Against COVID-19–Associated Hospitalizations Among Immunocompromised Adults During SARS-CoV-2 Omicron Predominance — VISION Network, 10 States, December 2021–August 2022</v>
      </c>
      <c r="D51" s="64">
        <f t="shared" si="50"/>
        <v>44835</v>
      </c>
      <c r="E51" s="67" t="str">
        <f t="shared" si="50"/>
        <v>Morbidity and Mortality Weekly Report</v>
      </c>
      <c r="F51" s="67" t="str">
        <f t="shared" si="50"/>
        <v>Yes</v>
      </c>
      <c r="G51" s="67" t="str">
        <f t="shared" si="50"/>
        <v>CDC</v>
      </c>
      <c r="H51" s="67" t="str">
        <f t="shared" si="50"/>
        <v>United States</v>
      </c>
      <c r="I51" s="67" t="str">
        <f t="shared" si="50"/>
        <v>December 2021 to August 2022</v>
      </c>
      <c r="J51" s="67" t="str">
        <f t="shared" si="50"/>
        <v>Test-negative case study control</v>
      </c>
      <c r="K51" s="67" t="str">
        <f t="shared" ref="K51:S52" si="51">K50</f>
        <v>Immunocompromised adults</v>
      </c>
      <c r="L51" s="67" t="str">
        <f t="shared" si="51"/>
        <v>Immunocompromised</v>
      </c>
      <c r="M51" s="67">
        <f t="shared" si="51"/>
        <v>34220</v>
      </c>
      <c r="N51" s="67" t="str">
        <f t="shared" si="51"/>
        <v>Odds Ratio
VE=(1-OR)x100
Multivariable logistic regression model were adjusted for age, geographic region, calendar time, and local positive SARS-CoV-2 test results and weighted for inverse propensity to be vaccinated or unvaccinated</v>
      </c>
      <c r="O51" s="67" t="str">
        <f t="shared" si="51"/>
        <v>2 doses + first booster</v>
      </c>
      <c r="P51" s="67" t="str">
        <f t="shared" si="51"/>
        <v>BNT162b2 or mRNA-1273</v>
      </c>
      <c r="Q51" s="67" t="str">
        <f t="shared" si="51"/>
        <v>Both</v>
      </c>
      <c r="R51" s="67" t="str">
        <f t="shared" si="51"/>
        <v>N/A</v>
      </c>
      <c r="S51" s="67" t="str">
        <f t="shared" si="51"/>
        <v>First booster</v>
      </c>
      <c r="T51" s="67" t="str">
        <f t="shared" si="40"/>
        <v>Unvaccinated</v>
      </c>
      <c r="U51" s="67" t="str">
        <f t="shared" si="41"/>
        <v>Hospitalization</v>
      </c>
      <c r="V51" s="67" t="str">
        <f t="shared" si="42"/>
        <v>Overall</v>
      </c>
      <c r="W51" s="15" t="s">
        <v>116</v>
      </c>
      <c r="X51" s="67" t="str">
        <f t="shared" si="43"/>
        <v>Short term (0-3 months)</v>
      </c>
      <c r="Y51" s="67" t="str">
        <f t="shared" si="49"/>
        <v>Omicron BA.1</v>
      </c>
      <c r="Z51" s="15" t="s">
        <v>123</v>
      </c>
      <c r="AA51" s="67"/>
    </row>
    <row r="52" spans="1:28" x14ac:dyDescent="0.25">
      <c r="A52" s="62">
        <f t="shared" si="50"/>
        <v>44970</v>
      </c>
      <c r="B52" s="67" t="str">
        <f t="shared" si="50"/>
        <v xml:space="preserve">Britton A., et al. </v>
      </c>
      <c r="C52" s="68" t="str">
        <f t="shared" si="50"/>
        <v>Effectiveness of COVID-19 mRNA Vaccines Against COVID-19–Associated Hospitalizations Among Immunocompromised Adults During SARS-CoV-2 Omicron Predominance — VISION Network, 10 States, December 2021–August 2022</v>
      </c>
      <c r="D52" s="64">
        <f t="shared" si="50"/>
        <v>44835</v>
      </c>
      <c r="E52" s="67" t="str">
        <f t="shared" si="50"/>
        <v>Morbidity and Mortality Weekly Report</v>
      </c>
      <c r="F52" s="67" t="str">
        <f t="shared" si="50"/>
        <v>Yes</v>
      </c>
      <c r="G52" s="67" t="str">
        <f t="shared" si="50"/>
        <v>CDC</v>
      </c>
      <c r="H52" s="67" t="str">
        <f t="shared" si="50"/>
        <v>United States</v>
      </c>
      <c r="I52" s="67" t="str">
        <f t="shared" si="50"/>
        <v>December 2021 to August 2022</v>
      </c>
      <c r="J52" s="67" t="str">
        <f t="shared" si="50"/>
        <v>Test-negative case study control</v>
      </c>
      <c r="K52" s="67" t="str">
        <f t="shared" si="51"/>
        <v>Immunocompromised adults</v>
      </c>
      <c r="L52" s="67" t="str">
        <f t="shared" si="51"/>
        <v>Immunocompromised</v>
      </c>
      <c r="M52" s="67">
        <f t="shared" si="51"/>
        <v>34220</v>
      </c>
      <c r="N52" s="67" t="str">
        <f t="shared" si="51"/>
        <v>Odds Ratio
VE=(1-OR)x100
Multivariable logistic regression model were adjusted for age, geographic region, calendar time, and local positive SARS-CoV-2 test results and weighted for inverse propensity to be vaccinated or unvaccinated</v>
      </c>
      <c r="O52" s="67" t="str">
        <f t="shared" si="51"/>
        <v>2 doses + first booster</v>
      </c>
      <c r="P52" s="67" t="str">
        <f t="shared" si="51"/>
        <v>BNT162b2 or mRNA-1273</v>
      </c>
      <c r="Q52" s="67" t="str">
        <f t="shared" si="51"/>
        <v>Both</v>
      </c>
      <c r="R52" s="67" t="str">
        <f t="shared" si="51"/>
        <v>N/A</v>
      </c>
      <c r="S52" s="67" t="str">
        <f t="shared" si="51"/>
        <v>First booster</v>
      </c>
      <c r="T52" s="67" t="str">
        <f t="shared" si="40"/>
        <v>Unvaccinated</v>
      </c>
      <c r="U52" s="67" t="str">
        <f t="shared" si="41"/>
        <v>Hospitalization</v>
      </c>
      <c r="V52" s="67" t="str">
        <f t="shared" si="42"/>
        <v>Overall</v>
      </c>
      <c r="W52" s="15" t="s">
        <v>118</v>
      </c>
      <c r="X52" s="67" t="str">
        <f t="shared" si="43"/>
        <v>Short term (0-3 months)</v>
      </c>
      <c r="Y52" s="67" t="str">
        <f t="shared" si="49"/>
        <v>Omicron BA.1</v>
      </c>
      <c r="Z52" s="15" t="s">
        <v>124</v>
      </c>
      <c r="AA52" s="67"/>
    </row>
    <row r="53" spans="1:28" x14ac:dyDescent="0.25">
      <c r="A53" s="62">
        <f t="shared" ref="A53:N54" si="52">A52</f>
        <v>44970</v>
      </c>
      <c r="B53" s="67" t="str">
        <f t="shared" si="52"/>
        <v xml:space="preserve">Britton A., et al. </v>
      </c>
      <c r="C53" s="68" t="str">
        <f t="shared" si="52"/>
        <v>Effectiveness of COVID-19 mRNA Vaccines Against COVID-19–Associated Hospitalizations Among Immunocompromised Adults During SARS-CoV-2 Omicron Predominance — VISION Network, 10 States, December 2021–August 2022</v>
      </c>
      <c r="D53" s="64">
        <f t="shared" si="52"/>
        <v>44835</v>
      </c>
      <c r="E53" s="67" t="str">
        <f t="shared" si="52"/>
        <v>Morbidity and Mortality Weekly Report</v>
      </c>
      <c r="F53" s="67" t="str">
        <f t="shared" si="52"/>
        <v>Yes</v>
      </c>
      <c r="G53" s="67" t="str">
        <f t="shared" si="52"/>
        <v>CDC</v>
      </c>
      <c r="H53" s="67" t="str">
        <f t="shared" si="52"/>
        <v>United States</v>
      </c>
      <c r="I53" s="67" t="str">
        <f t="shared" si="52"/>
        <v>December 2021 to August 2022</v>
      </c>
      <c r="J53" s="67" t="str">
        <f t="shared" si="52"/>
        <v>Test-negative case study control</v>
      </c>
      <c r="K53" s="67" t="str">
        <f t="shared" si="52"/>
        <v>Immunocompromised adults</v>
      </c>
      <c r="L53" s="67" t="str">
        <f t="shared" si="52"/>
        <v>Immunocompromised</v>
      </c>
      <c r="M53" s="67">
        <f t="shared" si="52"/>
        <v>34220</v>
      </c>
      <c r="N53" s="67" t="str">
        <f t="shared" si="52"/>
        <v>Odds Ratio
VE=(1-OR)x100
Multivariable logistic regression model were adjusted for age, geographic region, calendar time, and local positive SARS-CoV-2 test results and weighted for inverse propensity to be vaccinated or unvaccinated</v>
      </c>
      <c r="O53" s="15" t="s">
        <v>109</v>
      </c>
      <c r="P53" s="67" t="str">
        <f t="shared" ref="P53:R54" si="53">P52</f>
        <v>BNT162b2 or mRNA-1273</v>
      </c>
      <c r="Q53" s="67" t="str">
        <f t="shared" si="53"/>
        <v>Both</v>
      </c>
      <c r="R53" s="67" t="str">
        <f t="shared" si="53"/>
        <v>N/A</v>
      </c>
      <c r="S53" s="15" t="s">
        <v>72</v>
      </c>
      <c r="T53" s="67" t="str">
        <f t="shared" si="40"/>
        <v>Unvaccinated</v>
      </c>
      <c r="U53" s="67" t="str">
        <f t="shared" si="41"/>
        <v>Hospitalization</v>
      </c>
      <c r="V53" s="67" t="str">
        <f t="shared" si="42"/>
        <v>Overall</v>
      </c>
      <c r="W53" s="15" t="s">
        <v>111</v>
      </c>
      <c r="X53" s="67" t="str">
        <f t="shared" si="43"/>
        <v>Short term (0-3 months)</v>
      </c>
      <c r="Y53" s="67" t="s">
        <v>125</v>
      </c>
      <c r="Z53" s="15" t="s">
        <v>126</v>
      </c>
      <c r="AA53" s="67"/>
    </row>
    <row r="54" spans="1:28" x14ac:dyDescent="0.25">
      <c r="A54" s="62">
        <f t="shared" si="52"/>
        <v>44970</v>
      </c>
      <c r="B54" s="67" t="str">
        <f t="shared" si="52"/>
        <v xml:space="preserve">Britton A., et al. </v>
      </c>
      <c r="C54" s="68" t="str">
        <f t="shared" si="52"/>
        <v>Effectiveness of COVID-19 mRNA Vaccines Against COVID-19–Associated Hospitalizations Among Immunocompromised Adults During SARS-CoV-2 Omicron Predominance — VISION Network, 10 States, December 2021–August 2022</v>
      </c>
      <c r="D54" s="64">
        <f t="shared" si="52"/>
        <v>44835</v>
      </c>
      <c r="E54" s="67" t="str">
        <f t="shared" si="52"/>
        <v>Morbidity and Mortality Weekly Report</v>
      </c>
      <c r="F54" s="67" t="str">
        <f t="shared" si="52"/>
        <v>Yes</v>
      </c>
      <c r="G54" s="67" t="str">
        <f t="shared" si="52"/>
        <v>CDC</v>
      </c>
      <c r="H54" s="67" t="str">
        <f t="shared" si="52"/>
        <v>United States</v>
      </c>
      <c r="I54" s="67" t="str">
        <f t="shared" si="52"/>
        <v>December 2021 to August 2022</v>
      </c>
      <c r="J54" s="67" t="str">
        <f t="shared" si="52"/>
        <v>Test-negative case study control</v>
      </c>
      <c r="K54" s="67" t="str">
        <f t="shared" si="52"/>
        <v>Immunocompromised adults</v>
      </c>
      <c r="L54" s="67" t="str">
        <f t="shared" si="52"/>
        <v>Immunocompromised</v>
      </c>
      <c r="M54" s="67">
        <f t="shared" si="52"/>
        <v>34220</v>
      </c>
      <c r="N54" s="67" t="str">
        <f t="shared" si="52"/>
        <v>Odds Ratio
VE=(1-OR)x100
Multivariable logistic regression model were adjusted for age, geographic region, calendar time, and local positive SARS-CoV-2 test results and weighted for inverse propensity to be vaccinated or unvaccinated</v>
      </c>
      <c r="O54" s="67" t="s">
        <v>71</v>
      </c>
      <c r="P54" s="67" t="str">
        <f t="shared" si="53"/>
        <v>BNT162b2 or mRNA-1273</v>
      </c>
      <c r="Q54" s="67" t="str">
        <f t="shared" si="53"/>
        <v>Both</v>
      </c>
      <c r="R54" s="67" t="str">
        <f t="shared" si="53"/>
        <v>N/A</v>
      </c>
      <c r="S54" s="67" t="s">
        <v>77</v>
      </c>
      <c r="T54" s="67" t="str">
        <f t="shared" si="40"/>
        <v>Unvaccinated</v>
      </c>
      <c r="U54" s="67" t="str">
        <f t="shared" si="41"/>
        <v>Hospitalization</v>
      </c>
      <c r="V54" s="67" t="str">
        <f t="shared" si="42"/>
        <v>Overall</v>
      </c>
      <c r="W54" s="15" t="s">
        <v>114</v>
      </c>
      <c r="X54" s="67" t="str">
        <f t="shared" si="43"/>
        <v>Short term (0-3 months)</v>
      </c>
      <c r="Y54" s="67" t="str">
        <f t="shared" ref="Y54:Y55" si="54">Y53</f>
        <v>Omicron BA.2/BA.2.12.1</v>
      </c>
      <c r="Z54" s="15" t="s">
        <v>127</v>
      </c>
      <c r="AA54" s="67"/>
    </row>
    <row r="55" spans="1:28" x14ac:dyDescent="0.25">
      <c r="A55" s="62">
        <f t="shared" ref="A55:S55" si="55">A54</f>
        <v>44970</v>
      </c>
      <c r="B55" s="67" t="str">
        <f t="shared" si="55"/>
        <v xml:space="preserve">Britton A., et al. </v>
      </c>
      <c r="C55" s="68" t="str">
        <f t="shared" si="55"/>
        <v>Effectiveness of COVID-19 mRNA Vaccines Against COVID-19–Associated Hospitalizations Among Immunocompromised Adults During SARS-CoV-2 Omicron Predominance — VISION Network, 10 States, December 2021–August 2022</v>
      </c>
      <c r="D55" s="64">
        <f t="shared" si="55"/>
        <v>44835</v>
      </c>
      <c r="E55" s="67" t="str">
        <f t="shared" si="55"/>
        <v>Morbidity and Mortality Weekly Report</v>
      </c>
      <c r="F55" s="67" t="str">
        <f t="shared" si="55"/>
        <v>Yes</v>
      </c>
      <c r="G55" s="67" t="str">
        <f t="shared" si="55"/>
        <v>CDC</v>
      </c>
      <c r="H55" s="67" t="str">
        <f t="shared" si="55"/>
        <v>United States</v>
      </c>
      <c r="I55" s="67" t="str">
        <f t="shared" si="55"/>
        <v>December 2021 to August 2022</v>
      </c>
      <c r="J55" s="67" t="str">
        <f t="shared" si="55"/>
        <v>Test-negative case study control</v>
      </c>
      <c r="K55" s="67" t="str">
        <f t="shared" si="55"/>
        <v>Immunocompromised adults</v>
      </c>
      <c r="L55" s="67" t="str">
        <f t="shared" si="55"/>
        <v>Immunocompromised</v>
      </c>
      <c r="M55" s="67">
        <f t="shared" si="55"/>
        <v>34220</v>
      </c>
      <c r="N55" s="67" t="str">
        <f t="shared" si="55"/>
        <v>Odds Ratio
VE=(1-OR)x100
Multivariable logistic regression model were adjusted for age, geographic region, calendar time, and local positive SARS-CoV-2 test results and weighted for inverse propensity to be vaccinated or unvaccinated</v>
      </c>
      <c r="O55" s="67" t="str">
        <f t="shared" si="55"/>
        <v>2 doses + first booster</v>
      </c>
      <c r="P55" s="67" t="str">
        <f t="shared" si="55"/>
        <v>BNT162b2 or mRNA-1273</v>
      </c>
      <c r="Q55" s="67" t="str">
        <f t="shared" si="55"/>
        <v>Both</v>
      </c>
      <c r="R55" s="67" t="str">
        <f t="shared" si="55"/>
        <v>N/A</v>
      </c>
      <c r="S55" s="67" t="str">
        <f t="shared" si="55"/>
        <v>First booster</v>
      </c>
      <c r="T55" s="67" t="str">
        <f t="shared" si="40"/>
        <v>Unvaccinated</v>
      </c>
      <c r="U55" s="67" t="str">
        <f t="shared" si="41"/>
        <v>Hospitalization</v>
      </c>
      <c r="V55" s="67" t="str">
        <f t="shared" si="42"/>
        <v>Overall</v>
      </c>
      <c r="W55" s="15" t="s">
        <v>118</v>
      </c>
      <c r="X55" s="67" t="str">
        <f t="shared" si="43"/>
        <v>Short term (0-3 months)</v>
      </c>
      <c r="Y55" s="67" t="str">
        <f t="shared" si="54"/>
        <v>Omicron BA.2/BA.2.12.1</v>
      </c>
      <c r="Z55" s="15" t="s">
        <v>128</v>
      </c>
      <c r="AA55" s="67"/>
    </row>
    <row r="56" spans="1:28" x14ac:dyDescent="0.25">
      <c r="A56" s="62">
        <f t="shared" ref="A56:N57" si="56">A55</f>
        <v>44970</v>
      </c>
      <c r="B56" s="67" t="str">
        <f t="shared" si="56"/>
        <v xml:space="preserve">Britton A., et al. </v>
      </c>
      <c r="C56" s="68" t="str">
        <f t="shared" si="56"/>
        <v>Effectiveness of COVID-19 mRNA Vaccines Against COVID-19–Associated Hospitalizations Among Immunocompromised Adults During SARS-CoV-2 Omicron Predominance — VISION Network, 10 States, December 2021–August 2022</v>
      </c>
      <c r="D56" s="64">
        <f t="shared" si="56"/>
        <v>44835</v>
      </c>
      <c r="E56" s="67" t="str">
        <f t="shared" si="56"/>
        <v>Morbidity and Mortality Weekly Report</v>
      </c>
      <c r="F56" s="67" t="str">
        <f t="shared" si="56"/>
        <v>Yes</v>
      </c>
      <c r="G56" s="67" t="str">
        <f t="shared" si="56"/>
        <v>CDC</v>
      </c>
      <c r="H56" s="67" t="str">
        <f t="shared" si="56"/>
        <v>United States</v>
      </c>
      <c r="I56" s="67" t="str">
        <f t="shared" si="56"/>
        <v>December 2021 to August 2022</v>
      </c>
      <c r="J56" s="67" t="str">
        <f t="shared" si="56"/>
        <v>Test-negative case study control</v>
      </c>
      <c r="K56" s="67" t="str">
        <f t="shared" si="56"/>
        <v>Immunocompromised adults</v>
      </c>
      <c r="L56" s="67" t="str">
        <f t="shared" si="56"/>
        <v>Immunocompromised</v>
      </c>
      <c r="M56" s="67">
        <f t="shared" si="56"/>
        <v>34220</v>
      </c>
      <c r="N56" s="67" t="str">
        <f t="shared" si="56"/>
        <v>Odds Ratio
VE=(1-OR)x100
Multivariable logistic regression model were adjusted for age, geographic region, calendar time, and local positive SARS-CoV-2 test results and weighted for inverse propensity to be vaccinated or unvaccinated</v>
      </c>
      <c r="O56" s="15" t="s">
        <v>109</v>
      </c>
      <c r="P56" s="67" t="str">
        <f t="shared" ref="P56:R57" si="57">P55</f>
        <v>BNT162b2 or mRNA-1273</v>
      </c>
      <c r="Q56" s="67" t="str">
        <f t="shared" si="57"/>
        <v>Both</v>
      </c>
      <c r="R56" s="67" t="str">
        <f t="shared" si="57"/>
        <v>N/A</v>
      </c>
      <c r="S56" s="15" t="s">
        <v>72</v>
      </c>
      <c r="T56" s="67" t="str">
        <f t="shared" si="40"/>
        <v>Unvaccinated</v>
      </c>
      <c r="U56" s="67" t="str">
        <f t="shared" si="41"/>
        <v>Hospitalization</v>
      </c>
      <c r="V56" s="67" t="str">
        <f t="shared" si="42"/>
        <v>Overall</v>
      </c>
      <c r="W56" s="15" t="s">
        <v>111</v>
      </c>
      <c r="X56" s="67" t="str">
        <f t="shared" si="43"/>
        <v>Short term (0-3 months)</v>
      </c>
      <c r="Y56" s="67" t="s">
        <v>129</v>
      </c>
      <c r="Z56" s="15" t="s">
        <v>130</v>
      </c>
      <c r="AA56" s="67"/>
    </row>
    <row r="57" spans="1:28" x14ac:dyDescent="0.25">
      <c r="A57" s="62">
        <f t="shared" si="56"/>
        <v>44970</v>
      </c>
      <c r="B57" s="67" t="str">
        <f t="shared" si="56"/>
        <v xml:space="preserve">Britton A., et al. </v>
      </c>
      <c r="C57" s="68" t="str">
        <f t="shared" si="56"/>
        <v>Effectiveness of COVID-19 mRNA Vaccines Against COVID-19–Associated Hospitalizations Among Immunocompromised Adults During SARS-CoV-2 Omicron Predominance — VISION Network, 10 States, December 2021–August 2022</v>
      </c>
      <c r="D57" s="64">
        <f t="shared" si="56"/>
        <v>44835</v>
      </c>
      <c r="E57" s="67" t="str">
        <f t="shared" si="56"/>
        <v>Morbidity and Mortality Weekly Report</v>
      </c>
      <c r="F57" s="67" t="str">
        <f t="shared" si="56"/>
        <v>Yes</v>
      </c>
      <c r="G57" s="67" t="str">
        <f t="shared" si="56"/>
        <v>CDC</v>
      </c>
      <c r="H57" s="67" t="str">
        <f t="shared" si="56"/>
        <v>United States</v>
      </c>
      <c r="I57" s="67" t="str">
        <f t="shared" si="56"/>
        <v>December 2021 to August 2022</v>
      </c>
      <c r="J57" s="67" t="str">
        <f t="shared" si="56"/>
        <v>Test-negative case study control</v>
      </c>
      <c r="K57" s="67" t="str">
        <f t="shared" si="56"/>
        <v>Immunocompromised adults</v>
      </c>
      <c r="L57" s="67" t="str">
        <f t="shared" si="56"/>
        <v>Immunocompromised</v>
      </c>
      <c r="M57" s="67">
        <f t="shared" si="56"/>
        <v>34220</v>
      </c>
      <c r="N57" s="67" t="str">
        <f t="shared" si="56"/>
        <v>Odds Ratio
VE=(1-OR)x100
Multivariable logistic regression model were adjusted for age, geographic region, calendar time, and local positive SARS-CoV-2 test results and weighted for inverse propensity to be vaccinated or unvaccinated</v>
      </c>
      <c r="O57" s="67" t="s">
        <v>71</v>
      </c>
      <c r="P57" s="67" t="str">
        <f t="shared" si="57"/>
        <v>BNT162b2 or mRNA-1273</v>
      </c>
      <c r="Q57" s="67" t="str">
        <f t="shared" si="57"/>
        <v>Both</v>
      </c>
      <c r="R57" s="67" t="str">
        <f t="shared" si="57"/>
        <v>N/A</v>
      </c>
      <c r="S57" s="67" t="s">
        <v>77</v>
      </c>
      <c r="T57" s="67" t="str">
        <f t="shared" si="40"/>
        <v>Unvaccinated</v>
      </c>
      <c r="U57" s="67" t="str">
        <f t="shared" si="41"/>
        <v>Hospitalization</v>
      </c>
      <c r="V57" s="67" t="str">
        <f t="shared" si="42"/>
        <v>Overall</v>
      </c>
      <c r="W57" s="15" t="s">
        <v>114</v>
      </c>
      <c r="X57" s="67" t="str">
        <f t="shared" si="43"/>
        <v>Short term (0-3 months)</v>
      </c>
      <c r="Y57" s="67" t="str">
        <f t="shared" ref="Y57:Y58" si="58">Y56</f>
        <v>Omicron BA.4/BA.5</v>
      </c>
      <c r="Z57" s="15" t="s">
        <v>131</v>
      </c>
      <c r="AA57" s="67"/>
    </row>
    <row r="58" spans="1:28" x14ac:dyDescent="0.25">
      <c r="A58" s="62">
        <f t="shared" ref="A58:S58" si="59">A57</f>
        <v>44970</v>
      </c>
      <c r="B58" s="67" t="str">
        <f t="shared" si="59"/>
        <v xml:space="preserve">Britton A., et al. </v>
      </c>
      <c r="C58" s="68" t="str">
        <f t="shared" si="59"/>
        <v>Effectiveness of COVID-19 mRNA Vaccines Against COVID-19–Associated Hospitalizations Among Immunocompromised Adults During SARS-CoV-2 Omicron Predominance — VISION Network, 10 States, December 2021–August 2022</v>
      </c>
      <c r="D58" s="64">
        <f t="shared" si="59"/>
        <v>44835</v>
      </c>
      <c r="E58" s="67" t="str">
        <f t="shared" si="59"/>
        <v>Morbidity and Mortality Weekly Report</v>
      </c>
      <c r="F58" s="67" t="str">
        <f t="shared" si="59"/>
        <v>Yes</v>
      </c>
      <c r="G58" s="67" t="str">
        <f t="shared" si="59"/>
        <v>CDC</v>
      </c>
      <c r="H58" s="67" t="str">
        <f t="shared" si="59"/>
        <v>United States</v>
      </c>
      <c r="I58" s="67" t="str">
        <f t="shared" si="59"/>
        <v>December 2021 to August 2022</v>
      </c>
      <c r="J58" s="67" t="str">
        <f t="shared" si="59"/>
        <v>Test-negative case study control</v>
      </c>
      <c r="K58" s="67" t="str">
        <f t="shared" si="59"/>
        <v>Immunocompromised adults</v>
      </c>
      <c r="L58" s="67" t="str">
        <f t="shared" si="59"/>
        <v>Immunocompromised</v>
      </c>
      <c r="M58" s="67">
        <f t="shared" si="59"/>
        <v>34220</v>
      </c>
      <c r="N58" s="67" t="str">
        <f t="shared" si="59"/>
        <v>Odds Ratio
VE=(1-OR)x100
Multivariable logistic regression model were adjusted for age, geographic region, calendar time, and local positive SARS-CoV-2 test results and weighted for inverse propensity to be vaccinated or unvaccinated</v>
      </c>
      <c r="O58" s="67" t="str">
        <f t="shared" si="59"/>
        <v>2 doses + first booster</v>
      </c>
      <c r="P58" s="67" t="str">
        <f t="shared" si="59"/>
        <v>BNT162b2 or mRNA-1273</v>
      </c>
      <c r="Q58" s="67" t="str">
        <f t="shared" si="59"/>
        <v>Both</v>
      </c>
      <c r="R58" s="67" t="str">
        <f t="shared" si="59"/>
        <v>N/A</v>
      </c>
      <c r="S58" s="67" t="str">
        <f t="shared" si="59"/>
        <v>First booster</v>
      </c>
      <c r="T58" s="67" t="str">
        <f t="shared" si="40"/>
        <v>Unvaccinated</v>
      </c>
      <c r="U58" s="67" t="str">
        <f t="shared" si="41"/>
        <v>Hospitalization</v>
      </c>
      <c r="V58" s="67" t="str">
        <f t="shared" si="42"/>
        <v>Overall</v>
      </c>
      <c r="W58" s="15" t="s">
        <v>118</v>
      </c>
      <c r="X58" s="67" t="str">
        <f t="shared" si="43"/>
        <v>Short term (0-3 months)</v>
      </c>
      <c r="Y58" s="67" t="str">
        <f t="shared" si="58"/>
        <v>Omicron BA.4/BA.5</v>
      </c>
      <c r="Z58" s="15" t="s">
        <v>132</v>
      </c>
      <c r="AA58" s="67"/>
      <c r="AB58" s="1"/>
    </row>
    <row r="59" spans="1:28" x14ac:dyDescent="0.25">
      <c r="A59" s="62">
        <f t="shared" ref="A59:J60" si="60">A58</f>
        <v>44970</v>
      </c>
      <c r="B59" s="67" t="str">
        <f t="shared" si="60"/>
        <v xml:space="preserve">Britton A., et al. </v>
      </c>
      <c r="C59" s="68" t="str">
        <f t="shared" si="60"/>
        <v>Effectiveness of COVID-19 mRNA Vaccines Against COVID-19–Associated Hospitalizations Among Immunocompromised Adults During SARS-CoV-2 Omicron Predominance — VISION Network, 10 States, December 2021–August 2022</v>
      </c>
      <c r="D59" s="64">
        <f t="shared" si="60"/>
        <v>44835</v>
      </c>
      <c r="E59" s="67" t="str">
        <f t="shared" si="60"/>
        <v>Morbidity and Mortality Weekly Report</v>
      </c>
      <c r="F59" s="67" t="str">
        <f t="shared" si="60"/>
        <v>Yes</v>
      </c>
      <c r="G59" s="67" t="str">
        <f t="shared" si="60"/>
        <v>CDC</v>
      </c>
      <c r="H59" s="67" t="str">
        <f t="shared" si="60"/>
        <v>United States</v>
      </c>
      <c r="I59" s="67" t="str">
        <f t="shared" si="60"/>
        <v>December 2021 to August 2022</v>
      </c>
      <c r="J59" s="67" t="str">
        <f t="shared" si="60"/>
        <v>Test-negative case study control</v>
      </c>
      <c r="K59" s="67" t="str">
        <f t="shared" ref="K59:R60" si="61">K58</f>
        <v>Immunocompromised adults</v>
      </c>
      <c r="L59" s="67" t="str">
        <f t="shared" si="61"/>
        <v>Immunocompromised</v>
      </c>
      <c r="M59" s="67">
        <f t="shared" si="61"/>
        <v>34220</v>
      </c>
      <c r="N59" s="67" t="str">
        <f t="shared" si="61"/>
        <v>Odds Ratio
VE=(1-OR)x100
Multivariable logistic regression model were adjusted for age, geographic region, calendar time, and local positive SARS-CoV-2 test results and weighted for inverse propensity to be vaccinated or unvaccinated</v>
      </c>
      <c r="O59" s="67" t="str">
        <f t="shared" si="61"/>
        <v>2 doses + first booster</v>
      </c>
      <c r="P59" s="67" t="str">
        <f t="shared" si="61"/>
        <v>BNT162b2 or mRNA-1273</v>
      </c>
      <c r="Q59" s="67" t="str">
        <f t="shared" si="61"/>
        <v>Both</v>
      </c>
      <c r="R59" s="67" t="str">
        <f t="shared" si="61"/>
        <v>N/A</v>
      </c>
      <c r="S59" s="15" t="s">
        <v>72</v>
      </c>
      <c r="T59" s="67" t="str">
        <f t="shared" si="40"/>
        <v>Unvaccinated</v>
      </c>
      <c r="U59" s="67" t="str">
        <f t="shared" si="41"/>
        <v>Hospitalization</v>
      </c>
      <c r="V59" s="67" t="str">
        <f t="shared" si="42"/>
        <v>Overall</v>
      </c>
      <c r="W59" s="15" t="s">
        <v>111</v>
      </c>
      <c r="X59" s="67" t="str">
        <f t="shared" si="43"/>
        <v>Short term (0-3 months)</v>
      </c>
      <c r="Y59" s="67" t="s">
        <v>50</v>
      </c>
      <c r="Z59" s="15" t="s">
        <v>133</v>
      </c>
      <c r="AA59" s="67"/>
      <c r="AB59" s="1"/>
    </row>
    <row r="60" spans="1:28" x14ac:dyDescent="0.25">
      <c r="A60" s="62">
        <f t="shared" si="60"/>
        <v>44970</v>
      </c>
      <c r="B60" s="67" t="str">
        <f t="shared" si="60"/>
        <v xml:space="preserve">Britton A., et al. </v>
      </c>
      <c r="C60" s="68" t="str">
        <f t="shared" si="60"/>
        <v>Effectiveness of COVID-19 mRNA Vaccines Against COVID-19–Associated Hospitalizations Among Immunocompromised Adults During SARS-CoV-2 Omicron Predominance — VISION Network, 10 States, December 2021–August 2022</v>
      </c>
      <c r="D60" s="64">
        <f t="shared" si="60"/>
        <v>44835</v>
      </c>
      <c r="E60" s="67" t="str">
        <f t="shared" si="60"/>
        <v>Morbidity and Mortality Weekly Report</v>
      </c>
      <c r="F60" s="67" t="str">
        <f t="shared" si="60"/>
        <v>Yes</v>
      </c>
      <c r="G60" s="67" t="str">
        <f t="shared" si="60"/>
        <v>CDC</v>
      </c>
      <c r="H60" s="67" t="str">
        <f t="shared" si="60"/>
        <v>United States</v>
      </c>
      <c r="I60" s="67" t="str">
        <f t="shared" si="60"/>
        <v>December 2021 to August 2022</v>
      </c>
      <c r="J60" s="67" t="str">
        <f t="shared" si="60"/>
        <v>Test-negative case study control</v>
      </c>
      <c r="K60" s="67" t="str">
        <f t="shared" si="61"/>
        <v>Immunocompromised adults</v>
      </c>
      <c r="L60" s="67" t="str">
        <f t="shared" si="61"/>
        <v>Immunocompromised</v>
      </c>
      <c r="M60" s="67">
        <f t="shared" si="61"/>
        <v>34220</v>
      </c>
      <c r="N60" s="67" t="str">
        <f t="shared" si="61"/>
        <v>Odds Ratio
VE=(1-OR)x100
Multivariable logistic regression model were adjusted for age, geographic region, calendar time, and local positive SARS-CoV-2 test results and weighted for inverse propensity to be vaccinated or unvaccinated</v>
      </c>
      <c r="O60" s="67" t="str">
        <f t="shared" si="61"/>
        <v>2 doses + first booster</v>
      </c>
      <c r="P60" s="67" t="str">
        <f t="shared" si="61"/>
        <v>BNT162b2 or mRNA-1273</v>
      </c>
      <c r="Q60" s="67" t="str">
        <f t="shared" si="61"/>
        <v>Both</v>
      </c>
      <c r="R60" s="67" t="str">
        <f t="shared" si="61"/>
        <v>N/A</v>
      </c>
      <c r="S60" s="67" t="s">
        <v>77</v>
      </c>
      <c r="T60" s="67" t="str">
        <f t="shared" si="40"/>
        <v>Unvaccinated</v>
      </c>
      <c r="U60" s="67" t="str">
        <f t="shared" si="41"/>
        <v>Hospitalization</v>
      </c>
      <c r="V60" s="67" t="str">
        <f t="shared" si="42"/>
        <v>Overall</v>
      </c>
      <c r="W60" s="15" t="s">
        <v>114</v>
      </c>
      <c r="X60" s="67" t="str">
        <f t="shared" ref="X60:Y62" si="62">X59</f>
        <v>Short term (0-3 months)</v>
      </c>
      <c r="Y60" s="67" t="str">
        <f t="shared" si="62"/>
        <v>Overall Omicron</v>
      </c>
      <c r="Z60" s="15" t="s">
        <v>134</v>
      </c>
      <c r="AA60" s="67"/>
      <c r="AB60" s="1"/>
    </row>
    <row r="61" spans="1:28" x14ac:dyDescent="0.25">
      <c r="A61" s="62">
        <f t="shared" ref="A61:S61" si="63">A60</f>
        <v>44970</v>
      </c>
      <c r="B61" s="67" t="str">
        <f t="shared" si="63"/>
        <v xml:space="preserve">Britton A., et al. </v>
      </c>
      <c r="C61" s="68" t="str">
        <f t="shared" si="63"/>
        <v>Effectiveness of COVID-19 mRNA Vaccines Against COVID-19–Associated Hospitalizations Among Immunocompromised Adults During SARS-CoV-2 Omicron Predominance — VISION Network, 10 States, December 2021–August 2022</v>
      </c>
      <c r="D61" s="64">
        <f t="shared" si="63"/>
        <v>44835</v>
      </c>
      <c r="E61" s="67" t="str">
        <f t="shared" si="63"/>
        <v>Morbidity and Mortality Weekly Report</v>
      </c>
      <c r="F61" s="67" t="str">
        <f t="shared" si="63"/>
        <v>Yes</v>
      </c>
      <c r="G61" s="67" t="str">
        <f t="shared" si="63"/>
        <v>CDC</v>
      </c>
      <c r="H61" s="67" t="str">
        <f t="shared" si="63"/>
        <v>United States</v>
      </c>
      <c r="I61" s="67" t="str">
        <f t="shared" si="63"/>
        <v>December 2021 to August 2022</v>
      </c>
      <c r="J61" s="67" t="str">
        <f t="shared" si="63"/>
        <v>Test-negative case study control</v>
      </c>
      <c r="K61" s="67" t="str">
        <f t="shared" si="63"/>
        <v>Immunocompromised adults</v>
      </c>
      <c r="L61" s="67" t="str">
        <f t="shared" si="63"/>
        <v>Immunocompromised</v>
      </c>
      <c r="M61" s="67">
        <f t="shared" si="63"/>
        <v>34220</v>
      </c>
      <c r="N61" s="67" t="str">
        <f t="shared" si="63"/>
        <v>Odds Ratio
VE=(1-OR)x100
Multivariable logistic regression model were adjusted for age, geographic region, calendar time, and local positive SARS-CoV-2 test results and weighted for inverse propensity to be vaccinated or unvaccinated</v>
      </c>
      <c r="O61" s="67" t="str">
        <f t="shared" si="63"/>
        <v>2 doses + first booster</v>
      </c>
      <c r="P61" s="67" t="str">
        <f t="shared" si="63"/>
        <v>BNT162b2 or mRNA-1273</v>
      </c>
      <c r="Q61" s="67" t="str">
        <f t="shared" si="63"/>
        <v>Both</v>
      </c>
      <c r="R61" s="67" t="str">
        <f t="shared" si="63"/>
        <v>N/A</v>
      </c>
      <c r="S61" s="67" t="str">
        <f t="shared" si="63"/>
        <v>First booster</v>
      </c>
      <c r="T61" s="67" t="str">
        <f t="shared" si="40"/>
        <v>Unvaccinated</v>
      </c>
      <c r="U61" s="67" t="str">
        <f t="shared" si="41"/>
        <v>Hospitalization</v>
      </c>
      <c r="V61" s="67" t="str">
        <f t="shared" si="42"/>
        <v>Overall</v>
      </c>
      <c r="W61" s="15" t="s">
        <v>118</v>
      </c>
      <c r="X61" s="67" t="str">
        <f t="shared" si="62"/>
        <v>Short term (0-3 months)</v>
      </c>
      <c r="Y61" s="67" t="str">
        <f t="shared" si="62"/>
        <v>Overall Omicron</v>
      </c>
      <c r="Z61" s="15" t="s">
        <v>135</v>
      </c>
      <c r="AA61" s="67"/>
      <c r="AB61" s="1"/>
    </row>
    <row r="62" spans="1:28" x14ac:dyDescent="0.25">
      <c r="A62" s="62">
        <f t="shared" ref="A62:R62" si="64">A61</f>
        <v>44970</v>
      </c>
      <c r="B62" s="67" t="str">
        <f t="shared" si="64"/>
        <v xml:space="preserve">Britton A., et al. </v>
      </c>
      <c r="C62" s="68" t="str">
        <f t="shared" si="64"/>
        <v>Effectiveness of COVID-19 mRNA Vaccines Against COVID-19–Associated Hospitalizations Among Immunocompromised Adults During SARS-CoV-2 Omicron Predominance — VISION Network, 10 States, December 2021–August 2022</v>
      </c>
      <c r="D62" s="64">
        <f t="shared" si="64"/>
        <v>44835</v>
      </c>
      <c r="E62" s="67" t="str">
        <f t="shared" si="64"/>
        <v>Morbidity and Mortality Weekly Report</v>
      </c>
      <c r="F62" s="67" t="str">
        <f t="shared" si="64"/>
        <v>Yes</v>
      </c>
      <c r="G62" s="67" t="str">
        <f t="shared" si="64"/>
        <v>CDC</v>
      </c>
      <c r="H62" s="67" t="str">
        <f t="shared" si="64"/>
        <v>United States</v>
      </c>
      <c r="I62" s="67" t="str">
        <f t="shared" si="64"/>
        <v>December 2021 to August 2022</v>
      </c>
      <c r="J62" s="67" t="str">
        <f t="shared" si="64"/>
        <v>Test-negative case study control</v>
      </c>
      <c r="K62" s="67" t="str">
        <f t="shared" si="64"/>
        <v>Immunocompromised adults</v>
      </c>
      <c r="L62" s="67" t="str">
        <f t="shared" si="64"/>
        <v>Immunocompromised</v>
      </c>
      <c r="M62" s="67">
        <f t="shared" si="64"/>
        <v>34220</v>
      </c>
      <c r="N62" s="67" t="str">
        <f t="shared" si="64"/>
        <v>Odds Ratio
VE=(1-OR)x100
Multivariable logistic regression model were adjusted for age, geographic region, calendar time, and local positive SARS-CoV-2 test results and weighted for inverse propensity to be vaccinated or unvaccinated</v>
      </c>
      <c r="O62" s="14" t="s">
        <v>75</v>
      </c>
      <c r="P62" s="67" t="str">
        <f t="shared" si="64"/>
        <v>BNT162b2 or mRNA-1273</v>
      </c>
      <c r="Q62" s="67" t="str">
        <f t="shared" si="64"/>
        <v>Both</v>
      </c>
      <c r="R62" s="67" t="str">
        <f t="shared" si="64"/>
        <v>N/A</v>
      </c>
      <c r="S62" s="15" t="s">
        <v>80</v>
      </c>
      <c r="T62" s="67" t="str">
        <f t="shared" si="40"/>
        <v>Unvaccinated</v>
      </c>
      <c r="U62" s="67" t="str">
        <f t="shared" si="41"/>
        <v>Hospitalization</v>
      </c>
      <c r="V62" s="67" t="str">
        <f t="shared" si="42"/>
        <v>Overall</v>
      </c>
      <c r="W62" s="15" t="s">
        <v>114</v>
      </c>
      <c r="X62" s="67" t="str">
        <f t="shared" si="62"/>
        <v>Short term (0-3 months)</v>
      </c>
      <c r="Y62" s="67" t="str">
        <f t="shared" si="62"/>
        <v>Overall Omicron</v>
      </c>
      <c r="Z62" s="15" t="s">
        <v>136</v>
      </c>
      <c r="AA62" s="67"/>
    </row>
    <row r="63" spans="1:28" ht="39.75" customHeight="1" x14ac:dyDescent="0.25">
      <c r="A63" s="62">
        <v>44970</v>
      </c>
      <c r="B63" s="67" t="s">
        <v>137</v>
      </c>
      <c r="C63" s="68" t="s">
        <v>138</v>
      </c>
      <c r="D63" s="64">
        <v>44896</v>
      </c>
      <c r="E63" s="67" t="s">
        <v>35</v>
      </c>
      <c r="F63" s="67" t="s">
        <v>36</v>
      </c>
      <c r="G63" s="67" t="s">
        <v>139</v>
      </c>
      <c r="H63" s="67" t="s">
        <v>140</v>
      </c>
      <c r="I63" s="67" t="s">
        <v>141</v>
      </c>
      <c r="J63" s="67" t="s">
        <v>142</v>
      </c>
      <c r="K63" s="67" t="s">
        <v>143</v>
      </c>
      <c r="L63" s="67" t="s">
        <v>159</v>
      </c>
      <c r="M63" s="67">
        <v>11176</v>
      </c>
      <c r="N63" s="67" t="s">
        <v>1994</v>
      </c>
      <c r="O63" s="67" t="s">
        <v>75</v>
      </c>
      <c r="P63" s="67" t="s">
        <v>68</v>
      </c>
      <c r="Q63" s="67" t="s">
        <v>62</v>
      </c>
      <c r="R63" s="67" t="s">
        <v>41</v>
      </c>
      <c r="S63" s="67" t="s">
        <v>80</v>
      </c>
      <c r="T63" s="67" t="s">
        <v>77</v>
      </c>
      <c r="U63" s="67" t="s">
        <v>144</v>
      </c>
      <c r="V63" s="67" t="s">
        <v>48</v>
      </c>
      <c r="W63" s="15" t="s">
        <v>48</v>
      </c>
      <c r="X63" s="67" t="s">
        <v>1025</v>
      </c>
      <c r="Y63" s="67" t="s">
        <v>50</v>
      </c>
      <c r="Z63" s="15" t="s">
        <v>145</v>
      </c>
      <c r="AA63" s="67" t="s">
        <v>146</v>
      </c>
    </row>
    <row r="64" spans="1:28" ht="48.75" customHeight="1" x14ac:dyDescent="0.25">
      <c r="A64" s="62">
        <f t="shared" ref="A64:J65" si="65">A63</f>
        <v>44970</v>
      </c>
      <c r="B64" s="67" t="str">
        <f t="shared" si="65"/>
        <v xml:space="preserve">Canetti M., et al. </v>
      </c>
      <c r="C64" s="68" t="str">
        <f t="shared" si="65"/>
        <v>Six-Month Follow-up after a Fourth BNT162b2 Vaccine Dose</v>
      </c>
      <c r="D64" s="64">
        <f t="shared" si="65"/>
        <v>44896</v>
      </c>
      <c r="E64" s="67" t="str">
        <f t="shared" si="65"/>
        <v>The New England Journal of Medicine</v>
      </c>
      <c r="F64" s="67" t="str">
        <f t="shared" si="65"/>
        <v>Yes</v>
      </c>
      <c r="G64" s="67" t="str">
        <f t="shared" si="65"/>
        <v>None</v>
      </c>
      <c r="H64" s="67" t="str">
        <f t="shared" si="65"/>
        <v>Israel</v>
      </c>
      <c r="I64" s="67" t="str">
        <f t="shared" si="65"/>
        <v>December 2021 to July 2022</v>
      </c>
      <c r="J64" s="67" t="str">
        <f t="shared" si="65"/>
        <v>Prospective cohort study</v>
      </c>
      <c r="K64" s="67" t="str">
        <f t="shared" ref="K64:T65" si="66">K63</f>
        <v>Health Care Workers (HCWs)</v>
      </c>
      <c r="L64" s="67" t="str">
        <f t="shared" si="66"/>
        <v>Immunocompetent</v>
      </c>
      <c r="M64" s="67">
        <f t="shared" si="66"/>
        <v>11176</v>
      </c>
      <c r="N64" s="67" t="str">
        <f t="shared" si="66"/>
        <v>Hazard Ratio 
VE=(1-HR)x100
Cox proportional hazard regression adjusting for age, sex, and professional role. Vaccination was modeled as time-varying covariate, and use calendar time as time scale to adjust for differing disease prevalence over times</v>
      </c>
      <c r="O64" s="67" t="str">
        <f t="shared" si="66"/>
        <v>2 doses + second booster</v>
      </c>
      <c r="P64" s="67" t="str">
        <f t="shared" si="66"/>
        <v>BNT162b2</v>
      </c>
      <c r="Q64" s="67" t="str">
        <f t="shared" si="66"/>
        <v>No</v>
      </c>
      <c r="R64" s="67" t="str">
        <f t="shared" si="66"/>
        <v>N/A</v>
      </c>
      <c r="S64" s="67" t="str">
        <f t="shared" si="66"/>
        <v>Second booster</v>
      </c>
      <c r="T64" s="67" t="str">
        <f t="shared" si="66"/>
        <v>First booster</v>
      </c>
      <c r="U64" s="67" t="str">
        <f t="shared" ref="U64:V65" si="67">U63</f>
        <v>Infection</v>
      </c>
      <c r="V64" s="67" t="str">
        <f t="shared" si="67"/>
        <v>Overall</v>
      </c>
      <c r="W64" s="15" t="s">
        <v>147</v>
      </c>
      <c r="X64" s="67" t="str">
        <f>X63</f>
        <v>Short term (0-3 months)</v>
      </c>
      <c r="Y64" s="67" t="str">
        <f t="shared" ref="Y64:Y65" si="68">Y63</f>
        <v>Overall Omicron</v>
      </c>
      <c r="Z64" s="37" t="s">
        <v>148</v>
      </c>
      <c r="AA64" s="67"/>
    </row>
    <row r="65" spans="1:27" ht="54" customHeight="1" x14ac:dyDescent="0.25">
      <c r="A65" s="62">
        <f t="shared" si="65"/>
        <v>44970</v>
      </c>
      <c r="B65" s="67" t="str">
        <f t="shared" si="65"/>
        <v xml:space="preserve">Canetti M., et al. </v>
      </c>
      <c r="C65" s="68" t="str">
        <f t="shared" si="65"/>
        <v>Six-Month Follow-up after a Fourth BNT162b2 Vaccine Dose</v>
      </c>
      <c r="D65" s="64">
        <f t="shared" si="65"/>
        <v>44896</v>
      </c>
      <c r="E65" s="67" t="str">
        <f t="shared" si="65"/>
        <v>The New England Journal of Medicine</v>
      </c>
      <c r="F65" s="67" t="str">
        <f t="shared" si="65"/>
        <v>Yes</v>
      </c>
      <c r="G65" s="67" t="str">
        <f t="shared" si="65"/>
        <v>None</v>
      </c>
      <c r="H65" s="67" t="str">
        <f t="shared" si="65"/>
        <v>Israel</v>
      </c>
      <c r="I65" s="67" t="str">
        <f t="shared" si="65"/>
        <v>December 2021 to July 2022</v>
      </c>
      <c r="J65" s="67" t="str">
        <f t="shared" si="65"/>
        <v>Prospective cohort study</v>
      </c>
      <c r="K65" s="67" t="str">
        <f t="shared" si="66"/>
        <v>Health Care Workers (HCWs)</v>
      </c>
      <c r="L65" s="67" t="str">
        <f t="shared" si="66"/>
        <v>Immunocompetent</v>
      </c>
      <c r="M65" s="67">
        <f t="shared" si="66"/>
        <v>11176</v>
      </c>
      <c r="N65" s="67" t="str">
        <f t="shared" si="66"/>
        <v>Hazard Ratio 
VE=(1-HR)x100
Cox proportional hazard regression adjusting for age, sex, and professional role. Vaccination was modeled as time-varying covariate, and use calendar time as time scale to adjust for differing disease prevalence over times</v>
      </c>
      <c r="O65" s="67" t="str">
        <f t="shared" si="66"/>
        <v>2 doses + second booster</v>
      </c>
      <c r="P65" s="67" t="str">
        <f t="shared" si="66"/>
        <v>BNT162b2</v>
      </c>
      <c r="Q65" s="67" t="str">
        <f t="shared" si="66"/>
        <v>No</v>
      </c>
      <c r="R65" s="67" t="str">
        <f t="shared" si="66"/>
        <v>N/A</v>
      </c>
      <c r="S65" s="67" t="str">
        <f t="shared" si="66"/>
        <v>Second booster</v>
      </c>
      <c r="T65" s="67" t="str">
        <f t="shared" si="66"/>
        <v>First booster</v>
      </c>
      <c r="U65" s="67" t="str">
        <f t="shared" si="67"/>
        <v>Infection</v>
      </c>
      <c r="V65" s="67" t="str">
        <f t="shared" si="67"/>
        <v>Overall</v>
      </c>
      <c r="W65" s="15" t="s">
        <v>149</v>
      </c>
      <c r="X65" s="15" t="s">
        <v>150</v>
      </c>
      <c r="Y65" s="67" t="str">
        <f t="shared" si="68"/>
        <v>Overall Omicron</v>
      </c>
      <c r="Z65" s="15" t="s">
        <v>151</v>
      </c>
      <c r="AA65" s="67"/>
    </row>
    <row r="66" spans="1:27" ht="34.5" customHeight="1" x14ac:dyDescent="0.25">
      <c r="A66" s="62">
        <v>44970</v>
      </c>
      <c r="B66" s="67" t="s">
        <v>152</v>
      </c>
      <c r="C66" s="68" t="s">
        <v>153</v>
      </c>
      <c r="D66" s="64">
        <v>44805</v>
      </c>
      <c r="E66" s="67" t="s">
        <v>154</v>
      </c>
      <c r="F66" s="67" t="s">
        <v>36</v>
      </c>
      <c r="G66" s="67" t="s">
        <v>139</v>
      </c>
      <c r="H66" s="67" t="s">
        <v>155</v>
      </c>
      <c r="I66" s="67" t="s">
        <v>156</v>
      </c>
      <c r="J66" s="67" t="s">
        <v>157</v>
      </c>
      <c r="K66" s="67" t="s">
        <v>158</v>
      </c>
      <c r="L66" s="67" t="s">
        <v>159</v>
      </c>
      <c r="M66" s="67">
        <v>249763</v>
      </c>
      <c r="N66" s="94" t="s">
        <v>1995</v>
      </c>
      <c r="O66" s="67" t="s">
        <v>71</v>
      </c>
      <c r="P66" s="67" t="s">
        <v>68</v>
      </c>
      <c r="Q66" s="67" t="s">
        <v>62</v>
      </c>
      <c r="R66" s="67" t="s">
        <v>41</v>
      </c>
      <c r="S66" s="67" t="s">
        <v>77</v>
      </c>
      <c r="T66" s="67" t="s">
        <v>110</v>
      </c>
      <c r="U66" s="67" t="s">
        <v>144</v>
      </c>
      <c r="V66" s="67" t="s">
        <v>160</v>
      </c>
      <c r="W66" s="15" t="s">
        <v>48</v>
      </c>
      <c r="X66" s="67" t="s">
        <v>1025</v>
      </c>
      <c r="Y66" s="67" t="s">
        <v>50</v>
      </c>
      <c r="Z66" s="15" t="s">
        <v>161</v>
      </c>
      <c r="AA66" s="67" t="s">
        <v>162</v>
      </c>
    </row>
    <row r="67" spans="1:27" ht="35.25" customHeight="1" x14ac:dyDescent="0.25">
      <c r="A67" s="62">
        <f t="shared" ref="A67:J68" si="69">A66</f>
        <v>44970</v>
      </c>
      <c r="B67" s="67" t="str">
        <f t="shared" si="69"/>
        <v xml:space="preserve">Chiew C., et al. </v>
      </c>
      <c r="C67" s="68" t="str">
        <f t="shared" si="69"/>
        <v>Effectiveness of primary series and booster vaccination against SARS-CoV-2 infection and hospitalisation among adolescents aged 12–17 years in Singapore: a national cohort study</v>
      </c>
      <c r="D67" s="64">
        <f t="shared" si="69"/>
        <v>44805</v>
      </c>
      <c r="E67" s="67" t="str">
        <f t="shared" si="69"/>
        <v>The Lancet Infectious Diseases</v>
      </c>
      <c r="F67" s="67" t="str">
        <f t="shared" si="69"/>
        <v>Yes</v>
      </c>
      <c r="G67" s="67" t="str">
        <f t="shared" si="69"/>
        <v>None</v>
      </c>
      <c r="H67" s="67" t="str">
        <f t="shared" si="69"/>
        <v>Singapore</v>
      </c>
      <c r="I67" s="67" t="str">
        <f t="shared" si="69"/>
        <v xml:space="preserve">January 2022 to April 2022 </v>
      </c>
      <c r="J67" s="67" t="str">
        <f t="shared" si="69"/>
        <v>Retrospective cohort study</v>
      </c>
      <c r="K67" s="67" t="str">
        <f t="shared" ref="K67:T68" si="70">K66</f>
        <v>Adolescents</v>
      </c>
      <c r="L67" s="67" t="str">
        <f t="shared" si="70"/>
        <v>Immunocompetent</v>
      </c>
      <c r="M67" s="67">
        <f t="shared" si="70"/>
        <v>249763</v>
      </c>
      <c r="N67" s="94" t="str">
        <f t="shared" si="70"/>
        <v xml:space="preserve">Incidence Rate Ratio
VE=(1-IRR)x100
Poisson regression model to estimate the incidence rate ratio (IRR) and controlling for age, gender, ethnicity, socioeconomic status,, and exposure risk across time (including calendar date dummy) </v>
      </c>
      <c r="O67" s="67" t="str">
        <f t="shared" si="70"/>
        <v>2 doses + first booster</v>
      </c>
      <c r="P67" s="67" t="str">
        <f t="shared" si="70"/>
        <v>BNT162b2</v>
      </c>
      <c r="Q67" s="67" t="str">
        <f t="shared" si="70"/>
        <v>No</v>
      </c>
      <c r="R67" s="67" t="str">
        <f t="shared" si="70"/>
        <v>N/A</v>
      </c>
      <c r="S67" s="67" t="str">
        <f t="shared" si="70"/>
        <v>First booster</v>
      </c>
      <c r="T67" s="67" t="str">
        <f t="shared" si="70"/>
        <v>Unvaccinated</v>
      </c>
      <c r="U67" s="67" t="s">
        <v>144</v>
      </c>
      <c r="V67" s="67" t="str">
        <f t="shared" ref="V67:V69" si="71">V66</f>
        <v>11 to 17</v>
      </c>
      <c r="W67" s="15" t="s">
        <v>163</v>
      </c>
      <c r="X67" s="67" t="str">
        <f t="shared" ref="X67:Y70" si="72">X66</f>
        <v>Short term (0-3 months)</v>
      </c>
      <c r="Y67" s="67" t="str">
        <f t="shared" si="72"/>
        <v>Overall Omicron</v>
      </c>
      <c r="Z67" s="15" t="s">
        <v>164</v>
      </c>
      <c r="AA67" s="67"/>
    </row>
    <row r="68" spans="1:27" ht="37.5" customHeight="1" x14ac:dyDescent="0.25">
      <c r="A68" s="62">
        <f t="shared" si="69"/>
        <v>44970</v>
      </c>
      <c r="B68" s="67" t="str">
        <f t="shared" si="69"/>
        <v xml:space="preserve">Chiew C., et al. </v>
      </c>
      <c r="C68" s="68" t="str">
        <f t="shared" si="69"/>
        <v>Effectiveness of primary series and booster vaccination against SARS-CoV-2 infection and hospitalisation among adolescents aged 12–17 years in Singapore: a national cohort study</v>
      </c>
      <c r="D68" s="64">
        <f t="shared" si="69"/>
        <v>44805</v>
      </c>
      <c r="E68" s="67" t="str">
        <f t="shared" si="69"/>
        <v>The Lancet Infectious Diseases</v>
      </c>
      <c r="F68" s="67" t="str">
        <f t="shared" si="69"/>
        <v>Yes</v>
      </c>
      <c r="G68" s="67" t="str">
        <f t="shared" si="69"/>
        <v>None</v>
      </c>
      <c r="H68" s="67" t="str">
        <f t="shared" si="69"/>
        <v>Singapore</v>
      </c>
      <c r="I68" s="67" t="str">
        <f t="shared" si="69"/>
        <v xml:space="preserve">January 2022 to April 2022 </v>
      </c>
      <c r="J68" s="67" t="str">
        <f t="shared" si="69"/>
        <v>Retrospective cohort study</v>
      </c>
      <c r="K68" s="67" t="str">
        <f t="shared" si="70"/>
        <v>Adolescents</v>
      </c>
      <c r="L68" s="67" t="str">
        <f t="shared" si="70"/>
        <v>Immunocompetent</v>
      </c>
      <c r="M68" s="67">
        <f t="shared" si="70"/>
        <v>249763</v>
      </c>
      <c r="N68" s="94" t="str">
        <f t="shared" si="70"/>
        <v xml:space="preserve">Incidence Rate Ratio
VE=(1-IRR)x100
Poisson regression model to estimate the incidence rate ratio (IRR) and controlling for age, gender, ethnicity, socioeconomic status,, and exposure risk across time (including calendar date dummy) </v>
      </c>
      <c r="O68" s="67" t="str">
        <f t="shared" si="70"/>
        <v>2 doses + first booster</v>
      </c>
      <c r="P68" s="67" t="str">
        <f t="shared" si="70"/>
        <v>BNT162b2</v>
      </c>
      <c r="Q68" s="67" t="str">
        <f t="shared" si="70"/>
        <v>No</v>
      </c>
      <c r="R68" s="67" t="str">
        <f t="shared" si="70"/>
        <v>N/A</v>
      </c>
      <c r="S68" s="67" t="str">
        <f t="shared" si="70"/>
        <v>First booster</v>
      </c>
      <c r="T68" s="67" t="str">
        <f t="shared" si="70"/>
        <v>Unvaccinated</v>
      </c>
      <c r="U68" s="67" t="s">
        <v>144</v>
      </c>
      <c r="V68" s="67" t="str">
        <f t="shared" si="71"/>
        <v>11 to 17</v>
      </c>
      <c r="W68" s="15" t="s">
        <v>165</v>
      </c>
      <c r="X68" s="67" t="str">
        <f t="shared" si="72"/>
        <v>Short term (0-3 months)</v>
      </c>
      <c r="Y68" s="67" t="str">
        <f t="shared" si="72"/>
        <v>Overall Omicron</v>
      </c>
      <c r="Z68" s="15" t="s">
        <v>166</v>
      </c>
      <c r="AA68" s="67"/>
    </row>
    <row r="69" spans="1:27" ht="33" customHeight="1" x14ac:dyDescent="0.25">
      <c r="A69" s="62">
        <f t="shared" ref="A69:T69" si="73">A68</f>
        <v>44970</v>
      </c>
      <c r="B69" s="67" t="str">
        <f t="shared" si="73"/>
        <v xml:space="preserve">Chiew C., et al. </v>
      </c>
      <c r="C69" s="68" t="str">
        <f t="shared" si="73"/>
        <v>Effectiveness of primary series and booster vaccination against SARS-CoV-2 infection and hospitalisation among adolescents aged 12–17 years in Singapore: a national cohort study</v>
      </c>
      <c r="D69" s="64">
        <f t="shared" si="73"/>
        <v>44805</v>
      </c>
      <c r="E69" s="67" t="str">
        <f t="shared" si="73"/>
        <v>The Lancet Infectious Diseases</v>
      </c>
      <c r="F69" s="67" t="str">
        <f t="shared" si="73"/>
        <v>Yes</v>
      </c>
      <c r="G69" s="67" t="str">
        <f t="shared" si="73"/>
        <v>None</v>
      </c>
      <c r="H69" s="67" t="str">
        <f t="shared" si="73"/>
        <v>Singapore</v>
      </c>
      <c r="I69" s="67" t="str">
        <f t="shared" si="73"/>
        <v xml:space="preserve">January 2022 to April 2022 </v>
      </c>
      <c r="J69" s="67" t="str">
        <f t="shared" si="73"/>
        <v>Retrospective cohort study</v>
      </c>
      <c r="K69" s="67" t="str">
        <f t="shared" si="73"/>
        <v>Adolescents</v>
      </c>
      <c r="L69" s="67" t="str">
        <f t="shared" si="73"/>
        <v>Immunocompetent</v>
      </c>
      <c r="M69" s="67">
        <f t="shared" si="73"/>
        <v>249763</v>
      </c>
      <c r="N69" s="94" t="str">
        <f t="shared" si="73"/>
        <v xml:space="preserve">Incidence Rate Ratio
VE=(1-IRR)x100
Poisson regression model to estimate the incidence rate ratio (IRR) and controlling for age, gender, ethnicity, socioeconomic status,, and exposure risk across time (including calendar date dummy) </v>
      </c>
      <c r="O69" s="67" t="str">
        <f t="shared" si="73"/>
        <v>2 doses + first booster</v>
      </c>
      <c r="P69" s="67" t="str">
        <f t="shared" si="73"/>
        <v>BNT162b2</v>
      </c>
      <c r="Q69" s="67" t="str">
        <f t="shared" si="73"/>
        <v>No</v>
      </c>
      <c r="R69" s="67" t="str">
        <f t="shared" si="73"/>
        <v>N/A</v>
      </c>
      <c r="S69" s="67" t="str">
        <f t="shared" si="73"/>
        <v>First booster</v>
      </c>
      <c r="T69" s="67" t="str">
        <f t="shared" si="73"/>
        <v>Unvaccinated</v>
      </c>
      <c r="U69" s="67" t="s">
        <v>47</v>
      </c>
      <c r="V69" s="67" t="str">
        <f t="shared" si="71"/>
        <v>11 to 17</v>
      </c>
      <c r="W69" s="15" t="s">
        <v>48</v>
      </c>
      <c r="X69" s="67" t="str">
        <f t="shared" si="72"/>
        <v>Short term (0-3 months)</v>
      </c>
      <c r="Y69" s="67" t="str">
        <f t="shared" si="72"/>
        <v>Overall Omicron</v>
      </c>
      <c r="Z69" s="15" t="s">
        <v>167</v>
      </c>
      <c r="AA69" s="67"/>
    </row>
    <row r="70" spans="1:27" ht="33.75" customHeight="1" x14ac:dyDescent="0.25">
      <c r="A70" s="62">
        <f t="shared" ref="A70:V70" si="74">A69</f>
        <v>44970</v>
      </c>
      <c r="B70" s="67" t="str">
        <f t="shared" si="74"/>
        <v xml:space="preserve">Chiew C., et al. </v>
      </c>
      <c r="C70" s="68" t="str">
        <f t="shared" si="74"/>
        <v>Effectiveness of primary series and booster vaccination against SARS-CoV-2 infection and hospitalisation among adolescents aged 12–17 years in Singapore: a national cohort study</v>
      </c>
      <c r="D70" s="64">
        <f t="shared" si="74"/>
        <v>44805</v>
      </c>
      <c r="E70" s="67" t="str">
        <f t="shared" si="74"/>
        <v>The Lancet Infectious Diseases</v>
      </c>
      <c r="F70" s="67" t="str">
        <f t="shared" si="74"/>
        <v>Yes</v>
      </c>
      <c r="G70" s="67" t="str">
        <f t="shared" si="74"/>
        <v>None</v>
      </c>
      <c r="H70" s="67" t="str">
        <f t="shared" si="74"/>
        <v>Singapore</v>
      </c>
      <c r="I70" s="67" t="str">
        <f t="shared" si="74"/>
        <v xml:space="preserve">January 2022 to April 2022 </v>
      </c>
      <c r="J70" s="67" t="str">
        <f t="shared" si="74"/>
        <v>Retrospective cohort study</v>
      </c>
      <c r="K70" s="67" t="str">
        <f t="shared" si="74"/>
        <v>Adolescents</v>
      </c>
      <c r="L70" s="67" t="str">
        <f t="shared" si="74"/>
        <v>Immunocompetent</v>
      </c>
      <c r="M70" s="67">
        <f t="shared" si="74"/>
        <v>249763</v>
      </c>
      <c r="N70" s="94" t="str">
        <f t="shared" si="74"/>
        <v xml:space="preserve">Incidence Rate Ratio
VE=(1-IRR)x100
Poisson regression model to estimate the incidence rate ratio (IRR) and controlling for age, gender, ethnicity, socioeconomic status,, and exposure risk across time (including calendar date dummy) </v>
      </c>
      <c r="O70" s="67" t="str">
        <f t="shared" si="74"/>
        <v>2 doses + first booster</v>
      </c>
      <c r="P70" s="67" t="str">
        <f t="shared" si="74"/>
        <v>BNT162b2</v>
      </c>
      <c r="Q70" s="67" t="str">
        <f t="shared" si="74"/>
        <v>No</v>
      </c>
      <c r="R70" s="67" t="str">
        <f t="shared" si="74"/>
        <v>N/A</v>
      </c>
      <c r="S70" s="67" t="str">
        <f t="shared" si="74"/>
        <v>First booster</v>
      </c>
      <c r="T70" s="67" t="str">
        <f t="shared" si="74"/>
        <v>Unvaccinated</v>
      </c>
      <c r="U70" s="67" t="str">
        <f t="shared" si="74"/>
        <v>Hospitalization</v>
      </c>
      <c r="V70" s="67" t="str">
        <f t="shared" si="74"/>
        <v>11 to 17</v>
      </c>
      <c r="W70" s="38" t="s">
        <v>165</v>
      </c>
      <c r="X70" s="67" t="str">
        <f t="shared" si="72"/>
        <v>Short term (0-3 months)</v>
      </c>
      <c r="Y70" s="67" t="str">
        <f t="shared" si="72"/>
        <v>Overall Omicron</v>
      </c>
      <c r="Z70" s="38" t="s">
        <v>168</v>
      </c>
      <c r="AA70" s="67"/>
    </row>
    <row r="71" spans="1:27" ht="195" x14ac:dyDescent="0.25">
      <c r="A71" s="39">
        <v>44973</v>
      </c>
      <c r="B71" s="40" t="s">
        <v>169</v>
      </c>
      <c r="C71" s="41" t="s">
        <v>170</v>
      </c>
      <c r="D71" s="42">
        <v>44927</v>
      </c>
      <c r="E71" s="40" t="s">
        <v>171</v>
      </c>
      <c r="F71" s="40" t="s">
        <v>36</v>
      </c>
      <c r="G71" s="40" t="s">
        <v>1439</v>
      </c>
      <c r="H71" s="40" t="s">
        <v>38</v>
      </c>
      <c r="I71" s="40" t="s">
        <v>172</v>
      </c>
      <c r="J71" s="40" t="s">
        <v>173</v>
      </c>
      <c r="K71" s="43" t="s">
        <v>174</v>
      </c>
      <c r="L71" s="40" t="s">
        <v>44</v>
      </c>
      <c r="M71" s="44">
        <v>15788</v>
      </c>
      <c r="N71" s="45" t="s">
        <v>1996</v>
      </c>
      <c r="O71" s="40" t="s">
        <v>71</v>
      </c>
      <c r="P71" s="40" t="s">
        <v>43</v>
      </c>
      <c r="Q71" s="40" t="s">
        <v>44</v>
      </c>
      <c r="R71" s="40" t="s">
        <v>41</v>
      </c>
      <c r="S71" s="40" t="s">
        <v>175</v>
      </c>
      <c r="T71" s="40" t="s">
        <v>176</v>
      </c>
      <c r="U71" s="43" t="s">
        <v>144</v>
      </c>
      <c r="V71" s="40" t="s">
        <v>177</v>
      </c>
      <c r="W71" s="40" t="s">
        <v>178</v>
      </c>
      <c r="X71" s="40" t="s">
        <v>1025</v>
      </c>
      <c r="Y71" s="40" t="s">
        <v>179</v>
      </c>
      <c r="Z71" s="40" t="s">
        <v>180</v>
      </c>
      <c r="AA71" s="46" t="s">
        <v>1997</v>
      </c>
    </row>
    <row r="72" spans="1:27" x14ac:dyDescent="0.25">
      <c r="A72" s="62">
        <v>44977</v>
      </c>
      <c r="B72" s="67" t="s">
        <v>181</v>
      </c>
      <c r="C72" s="76" t="s">
        <v>182</v>
      </c>
      <c r="D72" s="64">
        <v>44805</v>
      </c>
      <c r="E72" s="67" t="s">
        <v>183</v>
      </c>
      <c r="F72" s="67" t="s">
        <v>36</v>
      </c>
      <c r="G72" s="67" t="s">
        <v>139</v>
      </c>
      <c r="H72" s="67" t="s">
        <v>184</v>
      </c>
      <c r="I72" s="67" t="s">
        <v>185</v>
      </c>
      <c r="J72" s="67" t="s">
        <v>157</v>
      </c>
      <c r="K72" s="67" t="s">
        <v>186</v>
      </c>
      <c r="L72" s="67" t="s">
        <v>41</v>
      </c>
      <c r="M72" s="67" t="s">
        <v>187</v>
      </c>
      <c r="N72" s="67" t="s">
        <v>2034</v>
      </c>
      <c r="O72" s="67" t="s">
        <v>188</v>
      </c>
      <c r="P72" s="67" t="s">
        <v>68</v>
      </c>
      <c r="Q72" s="67" t="s">
        <v>62</v>
      </c>
      <c r="R72" s="67" t="s">
        <v>41</v>
      </c>
      <c r="S72" s="67" t="s">
        <v>189</v>
      </c>
      <c r="T72" s="15" t="s">
        <v>110</v>
      </c>
      <c r="U72" s="67" t="s">
        <v>144</v>
      </c>
      <c r="V72" s="67" t="s">
        <v>190</v>
      </c>
      <c r="W72" s="67" t="s">
        <v>191</v>
      </c>
      <c r="X72" s="67" t="s">
        <v>1025</v>
      </c>
      <c r="Y72" s="67" t="s">
        <v>120</v>
      </c>
      <c r="Z72" s="47" t="s">
        <v>192</v>
      </c>
      <c r="AA72" s="67" t="s">
        <v>193</v>
      </c>
    </row>
    <row r="73" spans="1:27" x14ac:dyDescent="0.25">
      <c r="A73" s="62">
        <f t="shared" ref="A73:C78" si="75">A72</f>
        <v>44977</v>
      </c>
      <c r="B73" s="67" t="str">
        <f t="shared" si="75"/>
        <v xml:space="preserve">Amir O., et al. </v>
      </c>
      <c r="C73" s="76" t="str">
        <f t="shared" si="75"/>
        <v>Initial protection against SARS-CoV-2 omicron lineage infection in children and adolescents by BNT162b2 in Israel: an observational study</v>
      </c>
      <c r="D73" s="64"/>
      <c r="E73" s="67" t="str">
        <f t="shared" ref="E73:S73" si="76">E72</f>
        <v>The Lancet Infectious diseases</v>
      </c>
      <c r="F73" s="67" t="str">
        <f t="shared" si="76"/>
        <v>Yes</v>
      </c>
      <c r="G73" s="67" t="str">
        <f t="shared" si="76"/>
        <v>None</v>
      </c>
      <c r="H73" s="67" t="str">
        <f t="shared" si="76"/>
        <v xml:space="preserve">Israel </v>
      </c>
      <c r="I73" s="67" t="str">
        <f t="shared" si="76"/>
        <v>December 2021 to January 2022</v>
      </c>
      <c r="J73" s="67" t="str">
        <f t="shared" si="76"/>
        <v>Retrospective cohort study</v>
      </c>
      <c r="K73" s="67" t="str">
        <f t="shared" si="76"/>
        <v xml:space="preserve">Children and adolescents </v>
      </c>
      <c r="L73" s="67" t="str">
        <f t="shared" si="76"/>
        <v>N/A</v>
      </c>
      <c r="M73" s="67" t="str">
        <f t="shared" si="76"/>
        <v>1,158,289</v>
      </c>
      <c r="N73" s="67" t="str">
        <f t="shared" si="76"/>
        <v>Incidence Rate Ratio
95% CI</v>
      </c>
      <c r="O73" s="67" t="str">
        <f t="shared" si="76"/>
        <v xml:space="preserve">2 doses </v>
      </c>
      <c r="P73" s="67" t="str">
        <f t="shared" si="76"/>
        <v>BNT162b2</v>
      </c>
      <c r="Q73" s="67" t="str">
        <f t="shared" si="76"/>
        <v>No</v>
      </c>
      <c r="R73" s="67" t="str">
        <f t="shared" si="76"/>
        <v>N/A</v>
      </c>
      <c r="S73" s="67" t="str">
        <f t="shared" si="76"/>
        <v xml:space="preserve">BNT162b2 second dose </v>
      </c>
      <c r="T73" s="15" t="s">
        <v>194</v>
      </c>
      <c r="U73" s="67" t="str">
        <f>U72</f>
        <v>Infection</v>
      </c>
      <c r="V73" s="67" t="str">
        <f>V72</f>
        <v>5 to 10</v>
      </c>
      <c r="W73" s="67" t="str">
        <f>W72</f>
        <v>14 to 35 days</v>
      </c>
      <c r="X73" s="67" t="str">
        <f>X72</f>
        <v>Short term (0-3 months)</v>
      </c>
      <c r="Y73" s="67" t="str">
        <f>Y72</f>
        <v>Omicron BA.1</v>
      </c>
      <c r="Z73" s="47" t="s">
        <v>195</v>
      </c>
      <c r="AA73" s="67"/>
    </row>
    <row r="74" spans="1:27" x14ac:dyDescent="0.25">
      <c r="A74" s="62">
        <f t="shared" si="75"/>
        <v>44977</v>
      </c>
      <c r="B74" s="67" t="str">
        <f t="shared" si="75"/>
        <v xml:space="preserve">Amir O., et al. </v>
      </c>
      <c r="C74" s="76" t="str">
        <f t="shared" si="75"/>
        <v>Initial protection against SARS-CoV-2 omicron lineage infection in children and adolescents by BNT162b2 in Israel: an observational study</v>
      </c>
      <c r="D74" s="64"/>
      <c r="E74" s="67" t="str">
        <f t="shared" ref="E74:N78" si="77">E73</f>
        <v>The Lancet Infectious diseases</v>
      </c>
      <c r="F74" s="67" t="str">
        <f t="shared" si="77"/>
        <v>Yes</v>
      </c>
      <c r="G74" s="67" t="str">
        <f t="shared" si="77"/>
        <v>None</v>
      </c>
      <c r="H74" s="67" t="str">
        <f t="shared" si="77"/>
        <v xml:space="preserve">Israel </v>
      </c>
      <c r="I74" s="67" t="str">
        <f t="shared" si="77"/>
        <v>December 2021 to January 2022</v>
      </c>
      <c r="J74" s="67" t="str">
        <f t="shared" si="77"/>
        <v>Retrospective cohort study</v>
      </c>
      <c r="K74" s="67" t="str">
        <f t="shared" si="77"/>
        <v xml:space="preserve">Children and adolescents </v>
      </c>
      <c r="L74" s="67" t="str">
        <f t="shared" si="77"/>
        <v>N/A</v>
      </c>
      <c r="M74" s="67" t="str">
        <f t="shared" si="77"/>
        <v>1,158,289</v>
      </c>
      <c r="N74" s="67" t="str">
        <f t="shared" si="77"/>
        <v>Incidence Rate Ratio
95% CI</v>
      </c>
      <c r="O74" s="67" t="s">
        <v>71</v>
      </c>
      <c r="P74" s="67" t="str">
        <f t="shared" ref="P74:R78" si="78">P73</f>
        <v>BNT162b2</v>
      </c>
      <c r="Q74" s="67" t="str">
        <f t="shared" si="78"/>
        <v>No</v>
      </c>
      <c r="R74" s="67" t="str">
        <f t="shared" si="78"/>
        <v>N/A</v>
      </c>
      <c r="S74" s="67" t="s">
        <v>175</v>
      </c>
      <c r="T74" s="27" t="s">
        <v>110</v>
      </c>
      <c r="U74" s="67" t="str">
        <f>U73</f>
        <v>Infection</v>
      </c>
      <c r="V74" s="67" t="s">
        <v>196</v>
      </c>
      <c r="W74" s="67" t="s">
        <v>197</v>
      </c>
      <c r="X74" s="67" t="str">
        <f t="shared" ref="X74:Y78" si="79">X73</f>
        <v>Short term (0-3 months)</v>
      </c>
      <c r="Y74" s="67" t="str">
        <f t="shared" si="79"/>
        <v>Omicron BA.1</v>
      </c>
      <c r="Z74" s="48" t="s">
        <v>198</v>
      </c>
      <c r="AA74" s="67"/>
    </row>
    <row r="75" spans="1:27" ht="30" x14ac:dyDescent="0.25">
      <c r="A75" s="62">
        <f t="shared" si="75"/>
        <v>44977</v>
      </c>
      <c r="B75" s="67" t="str">
        <f t="shared" si="75"/>
        <v xml:space="preserve">Amir O., et al. </v>
      </c>
      <c r="C75" s="76" t="str">
        <f t="shared" si="75"/>
        <v>Initial protection against SARS-CoV-2 omicron lineage infection in children and adolescents by BNT162b2 in Israel: an observational study</v>
      </c>
      <c r="D75" s="64"/>
      <c r="E75" s="67" t="str">
        <f t="shared" si="77"/>
        <v>The Lancet Infectious diseases</v>
      </c>
      <c r="F75" s="67" t="str">
        <f t="shared" si="77"/>
        <v>Yes</v>
      </c>
      <c r="G75" s="67" t="str">
        <f t="shared" si="77"/>
        <v>None</v>
      </c>
      <c r="H75" s="67" t="str">
        <f t="shared" si="77"/>
        <v xml:space="preserve">Israel </v>
      </c>
      <c r="I75" s="67" t="str">
        <f t="shared" si="77"/>
        <v>December 2021 to January 2022</v>
      </c>
      <c r="J75" s="67" t="str">
        <f t="shared" si="77"/>
        <v>Retrospective cohort study</v>
      </c>
      <c r="K75" s="67" t="str">
        <f t="shared" si="77"/>
        <v xml:space="preserve">Children and adolescents </v>
      </c>
      <c r="L75" s="67" t="str">
        <f t="shared" si="77"/>
        <v>N/A</v>
      </c>
      <c r="M75" s="67" t="str">
        <f t="shared" si="77"/>
        <v>1,158,289</v>
      </c>
      <c r="N75" s="67" t="str">
        <f t="shared" si="77"/>
        <v>Incidence Rate Ratio
95% CI</v>
      </c>
      <c r="O75" s="67" t="str">
        <f>O74</f>
        <v>2 doses + first booster</v>
      </c>
      <c r="P75" s="67" t="str">
        <f t="shared" si="78"/>
        <v>BNT162b2</v>
      </c>
      <c r="Q75" s="67" t="str">
        <f t="shared" si="78"/>
        <v>No</v>
      </c>
      <c r="R75" s="67" t="str">
        <f t="shared" si="78"/>
        <v>N/A</v>
      </c>
      <c r="S75" s="67" t="str">
        <f>S74</f>
        <v xml:space="preserve">BNT162b2 third dose </v>
      </c>
      <c r="T75" s="27" t="s">
        <v>199</v>
      </c>
      <c r="U75" s="67" t="str">
        <f>U74</f>
        <v>Infection</v>
      </c>
      <c r="V75" s="67" t="str">
        <f t="shared" ref="V75:W78" si="80">V74</f>
        <v>12 to 15</v>
      </c>
      <c r="W75" s="67" t="str">
        <f t="shared" si="80"/>
        <v>14–60 days</v>
      </c>
      <c r="X75" s="67" t="str">
        <f t="shared" si="79"/>
        <v>Short term (0-3 months)</v>
      </c>
      <c r="Y75" s="67" t="str">
        <f t="shared" si="79"/>
        <v>Omicron BA.1</v>
      </c>
      <c r="Z75" s="48" t="s">
        <v>200</v>
      </c>
      <c r="AA75" s="67"/>
    </row>
    <row r="76" spans="1:27" ht="30" x14ac:dyDescent="0.25">
      <c r="A76" s="62">
        <f t="shared" si="75"/>
        <v>44977</v>
      </c>
      <c r="B76" s="67" t="str">
        <f t="shared" si="75"/>
        <v xml:space="preserve">Amir O., et al. </v>
      </c>
      <c r="C76" s="76" t="str">
        <f t="shared" si="75"/>
        <v>Initial protection against SARS-CoV-2 omicron lineage infection in children and adolescents by BNT162b2 in Israel: an observational study</v>
      </c>
      <c r="D76" s="64"/>
      <c r="E76" s="67" t="str">
        <f t="shared" si="77"/>
        <v>The Lancet Infectious diseases</v>
      </c>
      <c r="F76" s="67" t="str">
        <f t="shared" si="77"/>
        <v>Yes</v>
      </c>
      <c r="G76" s="67" t="str">
        <f t="shared" si="77"/>
        <v>None</v>
      </c>
      <c r="H76" s="67" t="str">
        <f t="shared" si="77"/>
        <v xml:space="preserve">Israel </v>
      </c>
      <c r="I76" s="67" t="str">
        <f t="shared" si="77"/>
        <v>December 2021 to January 2022</v>
      </c>
      <c r="J76" s="67" t="str">
        <f t="shared" si="77"/>
        <v>Retrospective cohort study</v>
      </c>
      <c r="K76" s="67" t="str">
        <f t="shared" si="77"/>
        <v xml:space="preserve">Children and adolescents </v>
      </c>
      <c r="L76" s="67" t="str">
        <f t="shared" si="77"/>
        <v>N/A</v>
      </c>
      <c r="M76" s="67" t="str">
        <f t="shared" si="77"/>
        <v>1,158,289</v>
      </c>
      <c r="N76" s="67" t="str">
        <f t="shared" si="77"/>
        <v>Incidence Rate Ratio
95% CI</v>
      </c>
      <c r="O76" s="67" t="str">
        <f>O75</f>
        <v>2 doses + first booster</v>
      </c>
      <c r="P76" s="67" t="str">
        <f t="shared" si="78"/>
        <v>BNT162b2</v>
      </c>
      <c r="Q76" s="67" t="str">
        <f t="shared" si="78"/>
        <v>No</v>
      </c>
      <c r="R76" s="67" t="str">
        <f t="shared" si="78"/>
        <v>N/A</v>
      </c>
      <c r="S76" s="67" t="str">
        <f>S75</f>
        <v xml:space="preserve">BNT162b2 third dose </v>
      </c>
      <c r="T76" s="27" t="s">
        <v>201</v>
      </c>
      <c r="U76" s="67" t="str">
        <f>U75</f>
        <v>Infection</v>
      </c>
      <c r="V76" s="67" t="str">
        <f t="shared" si="80"/>
        <v>12 to 15</v>
      </c>
      <c r="W76" s="67" t="str">
        <f t="shared" si="80"/>
        <v>14–60 days</v>
      </c>
      <c r="X76" s="67" t="str">
        <f t="shared" si="79"/>
        <v>Short term (0-3 months)</v>
      </c>
      <c r="Y76" s="67" t="str">
        <f t="shared" si="79"/>
        <v>Omicron BA.1</v>
      </c>
      <c r="Z76" s="48" t="s">
        <v>202</v>
      </c>
      <c r="AA76" s="67"/>
    </row>
    <row r="77" spans="1:27" x14ac:dyDescent="0.25">
      <c r="A77" s="62">
        <f t="shared" si="75"/>
        <v>44977</v>
      </c>
      <c r="B77" s="67" t="str">
        <f t="shared" si="75"/>
        <v xml:space="preserve">Amir O., et al. </v>
      </c>
      <c r="C77" s="76" t="str">
        <f t="shared" si="75"/>
        <v>Initial protection against SARS-CoV-2 omicron lineage infection in children and adolescents by BNT162b2 in Israel: an observational study</v>
      </c>
      <c r="D77" s="64"/>
      <c r="E77" s="67" t="str">
        <f t="shared" si="77"/>
        <v>The Lancet Infectious diseases</v>
      </c>
      <c r="F77" s="67" t="str">
        <f t="shared" si="77"/>
        <v>Yes</v>
      </c>
      <c r="G77" s="67" t="str">
        <f t="shared" si="77"/>
        <v>None</v>
      </c>
      <c r="H77" s="67" t="str">
        <f t="shared" si="77"/>
        <v xml:space="preserve">Israel </v>
      </c>
      <c r="I77" s="67" t="str">
        <f t="shared" si="77"/>
        <v>December 2021 to January 2022</v>
      </c>
      <c r="J77" s="67" t="str">
        <f t="shared" si="77"/>
        <v>Retrospective cohort study</v>
      </c>
      <c r="K77" s="67" t="str">
        <f t="shared" si="77"/>
        <v xml:space="preserve">Children and adolescents </v>
      </c>
      <c r="L77" s="67" t="str">
        <f t="shared" si="77"/>
        <v>N/A</v>
      </c>
      <c r="M77" s="67" t="str">
        <f t="shared" si="77"/>
        <v>1,158,289</v>
      </c>
      <c r="N77" s="67" t="str">
        <f t="shared" si="77"/>
        <v>Incidence Rate Ratio
95% CI</v>
      </c>
      <c r="O77" s="67" t="str">
        <f>O76</f>
        <v>2 doses + first booster</v>
      </c>
      <c r="P77" s="67" t="str">
        <f t="shared" si="78"/>
        <v>BNT162b2</v>
      </c>
      <c r="Q77" s="67" t="str">
        <f t="shared" si="78"/>
        <v>No</v>
      </c>
      <c r="R77" s="67" t="str">
        <f t="shared" si="78"/>
        <v>N/A</v>
      </c>
      <c r="S77" s="67" t="str">
        <f>S76</f>
        <v xml:space="preserve">BNT162b2 third dose </v>
      </c>
      <c r="T77" s="27" t="s">
        <v>203</v>
      </c>
      <c r="U77" s="67" t="str">
        <f>U76</f>
        <v>Infection</v>
      </c>
      <c r="V77" s="67" t="str">
        <f t="shared" si="80"/>
        <v>12 to 15</v>
      </c>
      <c r="W77" s="67" t="str">
        <f t="shared" si="80"/>
        <v>14–60 days</v>
      </c>
      <c r="X77" s="67" t="str">
        <f t="shared" si="79"/>
        <v>Short term (0-3 months)</v>
      </c>
      <c r="Y77" s="67" t="str">
        <f t="shared" si="79"/>
        <v>Omicron BA.1</v>
      </c>
      <c r="Z77" s="48" t="s">
        <v>204</v>
      </c>
      <c r="AA77" s="67"/>
    </row>
    <row r="78" spans="1:27" x14ac:dyDescent="0.25">
      <c r="A78" s="62">
        <f t="shared" si="75"/>
        <v>44977</v>
      </c>
      <c r="B78" s="67" t="str">
        <f t="shared" si="75"/>
        <v xml:space="preserve">Amir O., et al. </v>
      </c>
      <c r="C78" s="76" t="str">
        <f t="shared" si="75"/>
        <v>Initial protection against SARS-CoV-2 omicron lineage infection in children and adolescents by BNT162b2 in Israel: an observational study</v>
      </c>
      <c r="D78" s="64"/>
      <c r="E78" s="67" t="str">
        <f t="shared" si="77"/>
        <v>The Lancet Infectious diseases</v>
      </c>
      <c r="F78" s="67" t="str">
        <f t="shared" si="77"/>
        <v>Yes</v>
      </c>
      <c r="G78" s="67" t="str">
        <f t="shared" si="77"/>
        <v>None</v>
      </c>
      <c r="H78" s="67" t="str">
        <f t="shared" si="77"/>
        <v xml:space="preserve">Israel </v>
      </c>
      <c r="I78" s="67" t="str">
        <f t="shared" si="77"/>
        <v>December 2021 to January 2022</v>
      </c>
      <c r="J78" s="67" t="str">
        <f t="shared" si="77"/>
        <v>Retrospective cohort study</v>
      </c>
      <c r="K78" s="67" t="str">
        <f t="shared" si="77"/>
        <v xml:space="preserve">Children and adolescents </v>
      </c>
      <c r="L78" s="67" t="str">
        <f t="shared" si="77"/>
        <v>N/A</v>
      </c>
      <c r="M78" s="67" t="str">
        <f t="shared" si="77"/>
        <v>1,158,289</v>
      </c>
      <c r="N78" s="67" t="str">
        <f t="shared" si="77"/>
        <v>Incidence Rate Ratio
95% CI</v>
      </c>
      <c r="O78" s="67" t="str">
        <f>O77</f>
        <v>2 doses + first booster</v>
      </c>
      <c r="P78" s="67" t="str">
        <f t="shared" si="78"/>
        <v>BNT162b2</v>
      </c>
      <c r="Q78" s="67" t="str">
        <f t="shared" si="78"/>
        <v>No</v>
      </c>
      <c r="R78" s="67" t="str">
        <f t="shared" si="78"/>
        <v>N/A</v>
      </c>
      <c r="S78" s="67" t="str">
        <f>S77</f>
        <v xml:space="preserve">BNT162b2 third dose </v>
      </c>
      <c r="T78" s="28" t="s">
        <v>205</v>
      </c>
      <c r="U78" s="67" t="str">
        <f>U77</f>
        <v>Infection</v>
      </c>
      <c r="V78" s="67" t="str">
        <f t="shared" si="80"/>
        <v>12 to 15</v>
      </c>
      <c r="W78" s="67" t="str">
        <f t="shared" si="80"/>
        <v>14–60 days</v>
      </c>
      <c r="X78" s="67" t="str">
        <f t="shared" si="79"/>
        <v>Short term (0-3 months)</v>
      </c>
      <c r="Y78" s="67" t="str">
        <f t="shared" si="79"/>
        <v>Omicron BA.1</v>
      </c>
      <c r="Z78" s="49" t="s">
        <v>206</v>
      </c>
      <c r="AA78" s="67"/>
    </row>
    <row r="79" spans="1:27" x14ac:dyDescent="0.25">
      <c r="A79" s="62">
        <v>44977</v>
      </c>
      <c r="B79" s="67" t="s">
        <v>207</v>
      </c>
      <c r="C79" s="68" t="s">
        <v>208</v>
      </c>
      <c r="D79" s="64">
        <v>44896</v>
      </c>
      <c r="E79" s="67" t="s">
        <v>209</v>
      </c>
      <c r="F79" s="67" t="s">
        <v>62</v>
      </c>
      <c r="G79" s="67" t="s">
        <v>210</v>
      </c>
      <c r="H79" s="67" t="s">
        <v>211</v>
      </c>
      <c r="I79" s="67" t="s">
        <v>212</v>
      </c>
      <c r="J79" s="67" t="s">
        <v>40</v>
      </c>
      <c r="K79" s="67" t="s">
        <v>213</v>
      </c>
      <c r="L79" s="67" t="s">
        <v>44</v>
      </c>
      <c r="M79" s="67">
        <v>174819</v>
      </c>
      <c r="N79" s="67" t="s">
        <v>1998</v>
      </c>
      <c r="O79" s="15" t="s">
        <v>71</v>
      </c>
      <c r="P79" s="67" t="s">
        <v>43</v>
      </c>
      <c r="Q79" s="67" t="s">
        <v>62</v>
      </c>
      <c r="R79" s="67" t="s">
        <v>41</v>
      </c>
      <c r="S79" s="15" t="s">
        <v>77</v>
      </c>
      <c r="T79" s="67" t="s">
        <v>72</v>
      </c>
      <c r="U79" s="67" t="s">
        <v>47</v>
      </c>
      <c r="V79" s="67" t="s">
        <v>48</v>
      </c>
      <c r="W79" s="15" t="s">
        <v>1344</v>
      </c>
      <c r="X79" s="67" t="s">
        <v>1025</v>
      </c>
      <c r="Y79" s="67" t="s">
        <v>120</v>
      </c>
      <c r="Z79" s="26" t="s">
        <v>1342</v>
      </c>
      <c r="AA79" s="67" t="s">
        <v>1437</v>
      </c>
    </row>
    <row r="80" spans="1:27" x14ac:dyDescent="0.25">
      <c r="A80" s="62">
        <f t="shared" ref="A80:A111" si="81">A79</f>
        <v>44977</v>
      </c>
      <c r="B80" s="67" t="str">
        <f t="shared" ref="B80:B111" si="82">B79</f>
        <v>Carazo, S., et al.</v>
      </c>
      <c r="C80" s="68" t="str">
        <f t="shared" ref="C80:C111" si="83">C79</f>
        <v>Prior infection- and/or vaccine-induced protection against Omicron BA.1, BA.2 and BA.4/BA.5-related hospitalisations in older adults: a test-negative case-control study in Quebec, Canada</v>
      </c>
      <c r="D80" s="64">
        <f t="shared" ref="D80:D111" si="84">D79</f>
        <v>44896</v>
      </c>
      <c r="E80" s="67" t="str">
        <f t="shared" ref="E80:E111" si="85">E79</f>
        <v>medRxiv</v>
      </c>
      <c r="F80" s="67" t="str">
        <f t="shared" ref="F80:F111" si="86">F79</f>
        <v>No</v>
      </c>
      <c r="G80" s="67" t="str">
        <f t="shared" ref="G80:G111" si="87">G79</f>
        <v>Ministère de la Santé et des Services sociaux du Québec</v>
      </c>
      <c r="H80" s="67" t="str">
        <f t="shared" ref="H80:H111" si="88">H79</f>
        <v>Canada</v>
      </c>
      <c r="I80" s="67" t="str">
        <f t="shared" ref="I80:I111" si="89">I79</f>
        <v>December 2021 to November 2022</v>
      </c>
      <c r="J80" s="67" t="str">
        <f t="shared" ref="J80:J111" si="90">J79</f>
        <v>Test-negative case study control</v>
      </c>
      <c r="K80" s="67" t="str">
        <f t="shared" ref="K80:K111" si="91">K79</f>
        <v xml:space="preserve">Elderly adults  </v>
      </c>
      <c r="L80" s="67" t="str">
        <f t="shared" ref="L80:L111" si="92">L79</f>
        <v>Both</v>
      </c>
      <c r="M80" s="67">
        <f t="shared" ref="M80:M111" si="93">M79</f>
        <v>174819</v>
      </c>
      <c r="N80" s="67" t="str">
        <f t="shared" ref="N80:N111" si="94">N79</f>
        <v xml:space="preserve">Odds Ratio (OR)
VE=(1-OR)x100
Logistic regression models adjusted for sex, age, origin, epidemiological weeks, multimorbidity, chronic respiratory disease, cancer, obesity, immunosuppressive condition, neurological disease 
</v>
      </c>
      <c r="O80" s="15" t="s">
        <v>75</v>
      </c>
      <c r="P80" s="67" t="str">
        <f>P79</f>
        <v>BNT162b2 or mRNA-1273</v>
      </c>
      <c r="Q80" s="67" t="str">
        <f>Q79</f>
        <v>No</v>
      </c>
      <c r="R80" s="67" t="str">
        <f>R79</f>
        <v>N/A</v>
      </c>
      <c r="S80" s="15" t="s">
        <v>80</v>
      </c>
      <c r="T80" s="67" t="str">
        <f t="shared" ref="T80:T88" si="95">T79</f>
        <v>Primary vaccination</v>
      </c>
      <c r="U80" s="67" t="str">
        <f t="shared" ref="U80:U88" si="96">U79</f>
        <v>Hospitalization</v>
      </c>
      <c r="V80" s="67" t="str">
        <f t="shared" ref="V80:V88" si="97">V79</f>
        <v>Overall</v>
      </c>
      <c r="W80" s="15" t="s">
        <v>1345</v>
      </c>
      <c r="X80" s="67" t="str">
        <f>X79</f>
        <v>Short term (0-3 months)</v>
      </c>
      <c r="Y80" s="67" t="str">
        <f>Y79</f>
        <v>Omicron BA.1</v>
      </c>
      <c r="Z80" s="26" t="s">
        <v>1343</v>
      </c>
      <c r="AA80" s="67"/>
    </row>
    <row r="81" spans="1:27" x14ac:dyDescent="0.25">
      <c r="A81" s="62">
        <f t="shared" si="81"/>
        <v>44977</v>
      </c>
      <c r="B81" s="67" t="str">
        <f t="shared" si="82"/>
        <v>Carazo, S., et al.</v>
      </c>
      <c r="C81" s="68" t="str">
        <f t="shared" si="83"/>
        <v>Prior infection- and/or vaccine-induced protection against Omicron BA.1, BA.2 and BA.4/BA.5-related hospitalisations in older adults: a test-negative case-control study in Quebec, Canada</v>
      </c>
      <c r="D81" s="64">
        <f t="shared" si="84"/>
        <v>44896</v>
      </c>
      <c r="E81" s="67" t="str">
        <f t="shared" si="85"/>
        <v>medRxiv</v>
      </c>
      <c r="F81" s="67" t="str">
        <f t="shared" si="86"/>
        <v>No</v>
      </c>
      <c r="G81" s="67" t="str">
        <f t="shared" si="87"/>
        <v>Ministère de la Santé et des Services sociaux du Québec</v>
      </c>
      <c r="H81" s="67" t="str">
        <f t="shared" si="88"/>
        <v>Canada</v>
      </c>
      <c r="I81" s="67" t="str">
        <f t="shared" si="89"/>
        <v>December 2021 to November 2022</v>
      </c>
      <c r="J81" s="67" t="str">
        <f t="shared" si="90"/>
        <v>Test-negative case study control</v>
      </c>
      <c r="K81" s="67" t="str">
        <f t="shared" si="91"/>
        <v xml:space="preserve">Elderly adults  </v>
      </c>
      <c r="L81" s="67" t="str">
        <f t="shared" si="92"/>
        <v>Both</v>
      </c>
      <c r="M81" s="67">
        <f t="shared" si="93"/>
        <v>174819</v>
      </c>
      <c r="N81" s="67" t="str">
        <f t="shared" si="94"/>
        <v xml:space="preserve">Odds Ratio (OR)
VE=(1-OR)x100
Logistic regression models adjusted for sex, age, origin, epidemiological weeks, multimorbidity, chronic respiratory disease, cancer, obesity, immunosuppressive condition, neurological disease 
</v>
      </c>
      <c r="O81" s="15" t="s">
        <v>75</v>
      </c>
      <c r="P81" s="67" t="str">
        <f t="shared" ref="P81:P112" si="98">P80</f>
        <v>BNT162b2 or mRNA-1273</v>
      </c>
      <c r="Q81" s="15" t="s">
        <v>36</v>
      </c>
      <c r="R81" s="67" t="s">
        <v>1351</v>
      </c>
      <c r="S81" s="15" t="s">
        <v>80</v>
      </c>
      <c r="T81" s="67" t="str">
        <f t="shared" si="95"/>
        <v>Primary vaccination</v>
      </c>
      <c r="U81" s="67" t="str">
        <f t="shared" si="96"/>
        <v>Hospitalization</v>
      </c>
      <c r="V81" s="67" t="str">
        <f t="shared" si="97"/>
        <v>Overall</v>
      </c>
      <c r="W81" s="15" t="s">
        <v>1361</v>
      </c>
      <c r="X81" s="67" t="str">
        <f>X80</f>
        <v>Short term (0-3 months)</v>
      </c>
      <c r="Y81" s="67" t="str">
        <f>Y80</f>
        <v>Omicron BA.1</v>
      </c>
      <c r="Z81" s="26" t="s">
        <v>1360</v>
      </c>
      <c r="AA81" s="67"/>
    </row>
    <row r="82" spans="1:27" x14ac:dyDescent="0.25">
      <c r="A82" s="62">
        <f t="shared" si="81"/>
        <v>44977</v>
      </c>
      <c r="B82" s="67" t="str">
        <f t="shared" si="82"/>
        <v>Carazo, S., et al.</v>
      </c>
      <c r="C82" s="68" t="str">
        <f t="shared" si="83"/>
        <v>Prior infection- and/or vaccine-induced protection against Omicron BA.1, BA.2 and BA.4/BA.5-related hospitalisations in older adults: a test-negative case-control study in Quebec, Canada</v>
      </c>
      <c r="D82" s="64">
        <f t="shared" si="84"/>
        <v>44896</v>
      </c>
      <c r="E82" s="67" t="str">
        <f t="shared" si="85"/>
        <v>medRxiv</v>
      </c>
      <c r="F82" s="67" t="str">
        <f t="shared" si="86"/>
        <v>No</v>
      </c>
      <c r="G82" s="67" t="str">
        <f t="shared" si="87"/>
        <v>Ministère de la Santé et des Services sociaux du Québec</v>
      </c>
      <c r="H82" s="67" t="str">
        <f t="shared" si="88"/>
        <v>Canada</v>
      </c>
      <c r="I82" s="67" t="str">
        <f t="shared" si="89"/>
        <v>December 2021 to November 2022</v>
      </c>
      <c r="J82" s="67" t="str">
        <f t="shared" si="90"/>
        <v>Test-negative case study control</v>
      </c>
      <c r="K82" s="67" t="str">
        <f t="shared" si="91"/>
        <v xml:space="preserve">Elderly adults  </v>
      </c>
      <c r="L82" s="67" t="str">
        <f t="shared" si="92"/>
        <v>Both</v>
      </c>
      <c r="M82" s="67">
        <f t="shared" si="93"/>
        <v>174819</v>
      </c>
      <c r="N82" s="67" t="str">
        <f t="shared" si="94"/>
        <v xml:space="preserve">Odds Ratio (OR)
VE=(1-OR)x100
Logistic regression models adjusted for sex, age, origin, epidemiological weeks, multimorbidity, chronic respiratory disease, cancer, obesity, immunosuppressive condition, neurological disease 
</v>
      </c>
      <c r="O82" s="15" t="s">
        <v>71</v>
      </c>
      <c r="P82" s="67" t="str">
        <f t="shared" si="98"/>
        <v>BNT162b2 or mRNA-1273</v>
      </c>
      <c r="Q82" s="15" t="s">
        <v>62</v>
      </c>
      <c r="R82" s="67" t="str">
        <f>R81</f>
        <v>Pre-Omicron</v>
      </c>
      <c r="S82" s="15" t="s">
        <v>77</v>
      </c>
      <c r="T82" s="67" t="str">
        <f t="shared" si="95"/>
        <v>Primary vaccination</v>
      </c>
      <c r="U82" s="67" t="str">
        <f t="shared" si="96"/>
        <v>Hospitalization</v>
      </c>
      <c r="V82" s="67" t="str">
        <f t="shared" si="97"/>
        <v>Overall</v>
      </c>
      <c r="W82" s="15" t="s">
        <v>1362</v>
      </c>
      <c r="X82" s="15" t="s">
        <v>150</v>
      </c>
      <c r="Y82" s="67" t="s">
        <v>218</v>
      </c>
      <c r="Z82" s="48" t="s">
        <v>1363</v>
      </c>
      <c r="AA82" s="67"/>
    </row>
    <row r="83" spans="1:27" x14ac:dyDescent="0.25">
      <c r="A83" s="62">
        <f t="shared" si="81"/>
        <v>44977</v>
      </c>
      <c r="B83" s="67" t="str">
        <f t="shared" si="82"/>
        <v>Carazo, S., et al.</v>
      </c>
      <c r="C83" s="68" t="str">
        <f t="shared" si="83"/>
        <v>Prior infection- and/or vaccine-induced protection against Omicron BA.1, BA.2 and BA.4/BA.5-related hospitalisations in older adults: a test-negative case-control study in Quebec, Canada</v>
      </c>
      <c r="D83" s="64">
        <f t="shared" si="84"/>
        <v>44896</v>
      </c>
      <c r="E83" s="67" t="str">
        <f t="shared" si="85"/>
        <v>medRxiv</v>
      </c>
      <c r="F83" s="67" t="str">
        <f t="shared" si="86"/>
        <v>No</v>
      </c>
      <c r="G83" s="67" t="str">
        <f t="shared" si="87"/>
        <v>Ministère de la Santé et des Services sociaux du Québec</v>
      </c>
      <c r="H83" s="67" t="str">
        <f t="shared" si="88"/>
        <v>Canada</v>
      </c>
      <c r="I83" s="67" t="str">
        <f t="shared" si="89"/>
        <v>December 2021 to November 2022</v>
      </c>
      <c r="J83" s="67" t="str">
        <f t="shared" si="90"/>
        <v>Test-negative case study control</v>
      </c>
      <c r="K83" s="67" t="str">
        <f t="shared" si="91"/>
        <v xml:space="preserve">Elderly adults  </v>
      </c>
      <c r="L83" s="67" t="str">
        <f t="shared" si="92"/>
        <v>Both</v>
      </c>
      <c r="M83" s="67">
        <f t="shared" si="93"/>
        <v>174819</v>
      </c>
      <c r="N83" s="67" t="str">
        <f t="shared" si="94"/>
        <v xml:space="preserve">Odds Ratio (OR)
VE=(1-OR)x100
Logistic regression models adjusted for sex, age, origin, epidemiological weeks, multimorbidity, chronic respiratory disease, cancer, obesity, immunosuppressive condition, neurological disease 
</v>
      </c>
      <c r="O83" s="15" t="s">
        <v>75</v>
      </c>
      <c r="P83" s="67" t="str">
        <f t="shared" si="98"/>
        <v>BNT162b2 or mRNA-1273</v>
      </c>
      <c r="Q83" s="14" t="str">
        <f>Q82</f>
        <v>No</v>
      </c>
      <c r="R83" s="67" t="str">
        <f>R82</f>
        <v>Pre-Omicron</v>
      </c>
      <c r="S83" s="15" t="s">
        <v>80</v>
      </c>
      <c r="T83" s="67" t="str">
        <f t="shared" si="95"/>
        <v>Primary vaccination</v>
      </c>
      <c r="U83" s="67" t="str">
        <f t="shared" si="96"/>
        <v>Hospitalization</v>
      </c>
      <c r="V83" s="67" t="str">
        <f t="shared" si="97"/>
        <v>Overall</v>
      </c>
      <c r="W83" s="15" t="s">
        <v>1365</v>
      </c>
      <c r="X83" s="67" t="s">
        <v>281</v>
      </c>
      <c r="Y83" s="67" t="str">
        <f>Y82</f>
        <v>Omicron BA.2</v>
      </c>
      <c r="Z83" s="48" t="s">
        <v>1364</v>
      </c>
      <c r="AA83" s="67"/>
    </row>
    <row r="84" spans="1:27" x14ac:dyDescent="0.25">
      <c r="A84" s="62">
        <f t="shared" si="81"/>
        <v>44977</v>
      </c>
      <c r="B84" s="67" t="str">
        <f t="shared" si="82"/>
        <v>Carazo, S., et al.</v>
      </c>
      <c r="C84" s="68" t="str">
        <f t="shared" si="83"/>
        <v>Prior infection- and/or vaccine-induced protection against Omicron BA.1, BA.2 and BA.4/BA.5-related hospitalisations in older adults: a test-negative case-control study in Quebec, Canada</v>
      </c>
      <c r="D84" s="64">
        <f t="shared" si="84"/>
        <v>44896</v>
      </c>
      <c r="E84" s="67" t="str">
        <f t="shared" si="85"/>
        <v>medRxiv</v>
      </c>
      <c r="F84" s="67" t="str">
        <f t="shared" si="86"/>
        <v>No</v>
      </c>
      <c r="G84" s="67" t="str">
        <f t="shared" si="87"/>
        <v>Ministère de la Santé et des Services sociaux du Québec</v>
      </c>
      <c r="H84" s="67" t="str">
        <f t="shared" si="88"/>
        <v>Canada</v>
      </c>
      <c r="I84" s="67" t="str">
        <f t="shared" si="89"/>
        <v>December 2021 to November 2022</v>
      </c>
      <c r="J84" s="67" t="str">
        <f t="shared" si="90"/>
        <v>Test-negative case study control</v>
      </c>
      <c r="K84" s="67" t="str">
        <f t="shared" si="91"/>
        <v xml:space="preserve">Elderly adults  </v>
      </c>
      <c r="L84" s="67" t="str">
        <f t="shared" si="92"/>
        <v>Both</v>
      </c>
      <c r="M84" s="67">
        <f t="shared" si="93"/>
        <v>174819</v>
      </c>
      <c r="N84" s="67" t="str">
        <f t="shared" si="94"/>
        <v xml:space="preserve">Odds Ratio (OR)
VE=(1-OR)x100
Logistic regression models adjusted for sex, age, origin, epidemiological weeks, multimorbidity, chronic respiratory disease, cancer, obesity, immunosuppressive condition, neurological disease 
</v>
      </c>
      <c r="O84" s="15" t="s">
        <v>71</v>
      </c>
      <c r="P84" s="67" t="str">
        <f t="shared" si="98"/>
        <v>BNT162b2 or mRNA-1273</v>
      </c>
      <c r="Q84" s="67" t="s">
        <v>36</v>
      </c>
      <c r="R84" s="67" t="s">
        <v>1351</v>
      </c>
      <c r="S84" s="15" t="s">
        <v>77</v>
      </c>
      <c r="T84" s="67" t="str">
        <f t="shared" si="95"/>
        <v>Primary vaccination</v>
      </c>
      <c r="U84" s="67" t="str">
        <f t="shared" si="96"/>
        <v>Hospitalization</v>
      </c>
      <c r="V84" s="67" t="str">
        <f t="shared" si="97"/>
        <v>Overall</v>
      </c>
      <c r="W84" s="15" t="s">
        <v>1366</v>
      </c>
      <c r="X84" s="67" t="str">
        <f>X83</f>
        <v xml:space="preserve">Short term (0-3 months) </v>
      </c>
      <c r="Y84" s="67" t="str">
        <f>Y83</f>
        <v>Omicron BA.2</v>
      </c>
      <c r="Z84" s="48" t="s">
        <v>1367</v>
      </c>
      <c r="AA84" s="67"/>
    </row>
    <row r="85" spans="1:27" x14ac:dyDescent="0.25">
      <c r="A85" s="62">
        <f t="shared" si="81"/>
        <v>44977</v>
      </c>
      <c r="B85" s="67" t="str">
        <f t="shared" si="82"/>
        <v>Carazo, S., et al.</v>
      </c>
      <c r="C85" s="68" t="str">
        <f t="shared" si="83"/>
        <v>Prior infection- and/or vaccine-induced protection against Omicron BA.1, BA.2 and BA.4/BA.5-related hospitalisations in older adults: a test-negative case-control study in Quebec, Canada</v>
      </c>
      <c r="D85" s="64">
        <f t="shared" si="84"/>
        <v>44896</v>
      </c>
      <c r="E85" s="67" t="str">
        <f t="shared" si="85"/>
        <v>medRxiv</v>
      </c>
      <c r="F85" s="67" t="str">
        <f t="shared" si="86"/>
        <v>No</v>
      </c>
      <c r="G85" s="67" t="str">
        <f t="shared" si="87"/>
        <v>Ministère de la Santé et des Services sociaux du Québec</v>
      </c>
      <c r="H85" s="67" t="str">
        <f t="shared" si="88"/>
        <v>Canada</v>
      </c>
      <c r="I85" s="67" t="str">
        <f t="shared" si="89"/>
        <v>December 2021 to November 2022</v>
      </c>
      <c r="J85" s="67" t="str">
        <f t="shared" si="90"/>
        <v>Test-negative case study control</v>
      </c>
      <c r="K85" s="67" t="str">
        <f t="shared" si="91"/>
        <v xml:space="preserve">Elderly adults  </v>
      </c>
      <c r="L85" s="67" t="str">
        <f t="shared" si="92"/>
        <v>Both</v>
      </c>
      <c r="M85" s="67">
        <f t="shared" si="93"/>
        <v>174819</v>
      </c>
      <c r="N85" s="67" t="str">
        <f t="shared" si="94"/>
        <v xml:space="preserve">Odds Ratio (OR)
VE=(1-OR)x100
Logistic regression models adjusted for sex, age, origin, epidemiological weeks, multimorbidity, chronic respiratory disease, cancer, obesity, immunosuppressive condition, neurological disease 
</v>
      </c>
      <c r="O85" s="15" t="s">
        <v>75</v>
      </c>
      <c r="P85" s="67" t="str">
        <f t="shared" si="98"/>
        <v>BNT162b2 or mRNA-1273</v>
      </c>
      <c r="Q85" s="67" t="str">
        <f>Q84</f>
        <v>Yes</v>
      </c>
      <c r="R85" s="67" t="str">
        <f>R84</f>
        <v>Pre-Omicron</v>
      </c>
      <c r="S85" s="15" t="s">
        <v>80</v>
      </c>
      <c r="T85" s="67" t="str">
        <f t="shared" si="95"/>
        <v>Primary vaccination</v>
      </c>
      <c r="U85" s="67" t="str">
        <f t="shared" si="96"/>
        <v>Hospitalization</v>
      </c>
      <c r="V85" s="67" t="str">
        <f t="shared" si="97"/>
        <v>Overall</v>
      </c>
      <c r="W85" s="14" t="str">
        <f>W84</f>
        <v>~ 105 days</v>
      </c>
      <c r="X85" s="67" t="str">
        <f>X84</f>
        <v xml:space="preserve">Short term (0-3 months) </v>
      </c>
      <c r="Y85" s="67" t="str">
        <f>Y84</f>
        <v>Omicron BA.2</v>
      </c>
      <c r="Z85" s="48" t="s">
        <v>1368</v>
      </c>
      <c r="AA85" s="67"/>
    </row>
    <row r="86" spans="1:27" x14ac:dyDescent="0.25">
      <c r="A86" s="62">
        <f t="shared" si="81"/>
        <v>44977</v>
      </c>
      <c r="B86" s="67" t="str">
        <f t="shared" si="82"/>
        <v>Carazo, S., et al.</v>
      </c>
      <c r="C86" s="68" t="str">
        <f t="shared" si="83"/>
        <v>Prior infection- and/or vaccine-induced protection against Omicron BA.1, BA.2 and BA.4/BA.5-related hospitalisations in older adults: a test-negative case-control study in Quebec, Canada</v>
      </c>
      <c r="D86" s="64">
        <f t="shared" si="84"/>
        <v>44896</v>
      </c>
      <c r="E86" s="67" t="str">
        <f t="shared" si="85"/>
        <v>medRxiv</v>
      </c>
      <c r="F86" s="67" t="str">
        <f t="shared" si="86"/>
        <v>No</v>
      </c>
      <c r="G86" s="67" t="str">
        <f t="shared" si="87"/>
        <v>Ministère de la Santé et des Services sociaux du Québec</v>
      </c>
      <c r="H86" s="67" t="str">
        <f t="shared" si="88"/>
        <v>Canada</v>
      </c>
      <c r="I86" s="67" t="str">
        <f t="shared" si="89"/>
        <v>December 2021 to November 2022</v>
      </c>
      <c r="J86" s="67" t="str">
        <f t="shared" si="90"/>
        <v>Test-negative case study control</v>
      </c>
      <c r="K86" s="67" t="str">
        <f t="shared" si="91"/>
        <v xml:space="preserve">Elderly adults  </v>
      </c>
      <c r="L86" s="67" t="str">
        <f t="shared" si="92"/>
        <v>Both</v>
      </c>
      <c r="M86" s="67">
        <f t="shared" si="93"/>
        <v>174819</v>
      </c>
      <c r="N86" s="67" t="str">
        <f t="shared" si="94"/>
        <v xml:space="preserve">Odds Ratio (OR)
VE=(1-OR)x100
Logistic regression models adjusted for sex, age, origin, epidemiological weeks, multimorbidity, chronic respiratory disease, cancer, obesity, immunosuppressive condition, neurological disease 
</v>
      </c>
      <c r="O86" s="15" t="s">
        <v>71</v>
      </c>
      <c r="P86" s="67" t="str">
        <f t="shared" si="98"/>
        <v>BNT162b2 or mRNA-1273</v>
      </c>
      <c r="Q86" s="67" t="s">
        <v>62</v>
      </c>
      <c r="R86" s="67" t="s">
        <v>41</v>
      </c>
      <c r="S86" s="15" t="s">
        <v>77</v>
      </c>
      <c r="T86" s="67" t="str">
        <f t="shared" si="95"/>
        <v>Primary vaccination</v>
      </c>
      <c r="U86" s="67" t="str">
        <f t="shared" si="96"/>
        <v>Hospitalization</v>
      </c>
      <c r="V86" s="67" t="str">
        <f t="shared" si="97"/>
        <v>Overall</v>
      </c>
      <c r="W86" s="15" t="s">
        <v>1370</v>
      </c>
      <c r="X86" s="15" t="s">
        <v>221</v>
      </c>
      <c r="Y86" s="67" t="s">
        <v>129</v>
      </c>
      <c r="Z86" s="48" t="s">
        <v>1373</v>
      </c>
      <c r="AA86" s="67"/>
    </row>
    <row r="87" spans="1:27" x14ac:dyDescent="0.25">
      <c r="A87" s="62">
        <f t="shared" si="81"/>
        <v>44977</v>
      </c>
      <c r="B87" s="67" t="str">
        <f t="shared" si="82"/>
        <v>Carazo, S., et al.</v>
      </c>
      <c r="C87" s="68" t="str">
        <f t="shared" si="83"/>
        <v>Prior infection- and/or vaccine-induced protection against Omicron BA.1, BA.2 and BA.4/BA.5-related hospitalisations in older adults: a test-negative case-control study in Quebec, Canada</v>
      </c>
      <c r="D87" s="64">
        <f t="shared" si="84"/>
        <v>44896</v>
      </c>
      <c r="E87" s="67" t="str">
        <f t="shared" si="85"/>
        <v>medRxiv</v>
      </c>
      <c r="F87" s="67" t="str">
        <f t="shared" si="86"/>
        <v>No</v>
      </c>
      <c r="G87" s="67" t="str">
        <f t="shared" si="87"/>
        <v>Ministère de la Santé et des Services sociaux du Québec</v>
      </c>
      <c r="H87" s="67" t="str">
        <f t="shared" si="88"/>
        <v>Canada</v>
      </c>
      <c r="I87" s="67" t="str">
        <f t="shared" si="89"/>
        <v>December 2021 to November 2022</v>
      </c>
      <c r="J87" s="67" t="str">
        <f t="shared" si="90"/>
        <v>Test-negative case study control</v>
      </c>
      <c r="K87" s="67" t="str">
        <f t="shared" si="91"/>
        <v xml:space="preserve">Elderly adults  </v>
      </c>
      <c r="L87" s="67" t="str">
        <f t="shared" si="92"/>
        <v>Both</v>
      </c>
      <c r="M87" s="67">
        <f t="shared" si="93"/>
        <v>174819</v>
      </c>
      <c r="N87" s="67" t="str">
        <f t="shared" si="94"/>
        <v xml:space="preserve">Odds Ratio (OR)
VE=(1-OR)x100
Logistic regression models adjusted for sex, age, origin, epidemiological weeks, multimorbidity, chronic respiratory disease, cancer, obesity, immunosuppressive condition, neurological disease 
</v>
      </c>
      <c r="O87" s="15" t="s">
        <v>75</v>
      </c>
      <c r="P87" s="67" t="str">
        <f t="shared" si="98"/>
        <v>BNT162b2 or mRNA-1273</v>
      </c>
      <c r="Q87" s="67" t="str">
        <f t="shared" ref="Q87:R94" si="99">Q86</f>
        <v>No</v>
      </c>
      <c r="R87" s="67" t="str">
        <f t="shared" si="99"/>
        <v>N/A</v>
      </c>
      <c r="S87" s="15" t="s">
        <v>80</v>
      </c>
      <c r="T87" s="67" t="str">
        <f t="shared" si="95"/>
        <v>Primary vaccination</v>
      </c>
      <c r="U87" s="67" t="str">
        <f t="shared" si="96"/>
        <v>Hospitalization</v>
      </c>
      <c r="V87" s="67" t="str">
        <f t="shared" si="97"/>
        <v>Overall</v>
      </c>
      <c r="W87" s="15" t="s">
        <v>1371</v>
      </c>
      <c r="X87" s="67" t="s">
        <v>281</v>
      </c>
      <c r="Y87" s="67" t="str">
        <f>Y86</f>
        <v>Omicron BA.4/BA.5</v>
      </c>
      <c r="Z87" s="48" t="s">
        <v>1374</v>
      </c>
      <c r="AA87" s="67"/>
    </row>
    <row r="88" spans="1:27" x14ac:dyDescent="0.25">
      <c r="A88" s="62">
        <f t="shared" si="81"/>
        <v>44977</v>
      </c>
      <c r="B88" s="67" t="str">
        <f t="shared" si="82"/>
        <v>Carazo, S., et al.</v>
      </c>
      <c r="C88" s="68" t="str">
        <f t="shared" si="83"/>
        <v>Prior infection- and/or vaccine-induced protection against Omicron BA.1, BA.2 and BA.4/BA.5-related hospitalisations in older adults: a test-negative case-control study in Quebec, Canada</v>
      </c>
      <c r="D88" s="64">
        <f t="shared" si="84"/>
        <v>44896</v>
      </c>
      <c r="E88" s="67" t="str">
        <f t="shared" si="85"/>
        <v>medRxiv</v>
      </c>
      <c r="F88" s="67" t="str">
        <f t="shared" si="86"/>
        <v>No</v>
      </c>
      <c r="G88" s="67" t="str">
        <f t="shared" si="87"/>
        <v>Ministère de la Santé et des Services sociaux du Québec</v>
      </c>
      <c r="H88" s="67" t="str">
        <f t="shared" si="88"/>
        <v>Canada</v>
      </c>
      <c r="I88" s="67" t="str">
        <f t="shared" si="89"/>
        <v>December 2021 to November 2022</v>
      </c>
      <c r="J88" s="67" t="str">
        <f t="shared" si="90"/>
        <v>Test-negative case study control</v>
      </c>
      <c r="K88" s="67" t="str">
        <f t="shared" si="91"/>
        <v xml:space="preserve">Elderly adults  </v>
      </c>
      <c r="L88" s="67" t="str">
        <f t="shared" si="92"/>
        <v>Both</v>
      </c>
      <c r="M88" s="67">
        <f t="shared" si="93"/>
        <v>174819</v>
      </c>
      <c r="N88" s="67" t="str">
        <f t="shared" si="94"/>
        <v xml:space="preserve">Odds Ratio (OR)
VE=(1-OR)x100
Logistic regression models adjusted for sex, age, origin, epidemiological weeks, multimorbidity, chronic respiratory disease, cancer, obesity, immunosuppressive condition, neurological disease 
</v>
      </c>
      <c r="O88" s="15" t="s">
        <v>79</v>
      </c>
      <c r="P88" s="67" t="str">
        <f t="shared" si="98"/>
        <v>BNT162b2 or mRNA-1273</v>
      </c>
      <c r="Q88" s="67" t="str">
        <f t="shared" si="99"/>
        <v>No</v>
      </c>
      <c r="R88" s="67" t="str">
        <f t="shared" si="99"/>
        <v>N/A</v>
      </c>
      <c r="S88" s="15" t="s">
        <v>1369</v>
      </c>
      <c r="T88" s="67" t="str">
        <f t="shared" si="95"/>
        <v>Primary vaccination</v>
      </c>
      <c r="U88" s="67" t="str">
        <f t="shared" si="96"/>
        <v>Hospitalization</v>
      </c>
      <c r="V88" s="67" t="str">
        <f t="shared" si="97"/>
        <v>Overall</v>
      </c>
      <c r="W88" s="15" t="s">
        <v>1372</v>
      </c>
      <c r="X88" s="67" t="str">
        <f>X87</f>
        <v xml:space="preserve">Short term (0-3 months) </v>
      </c>
      <c r="Y88" s="67" t="str">
        <f>Y87</f>
        <v>Omicron BA.4/BA.5</v>
      </c>
      <c r="Z88" s="48" t="s">
        <v>1375</v>
      </c>
      <c r="AA88" s="67"/>
    </row>
    <row r="89" spans="1:27" x14ac:dyDescent="0.25">
      <c r="A89" s="62">
        <f t="shared" si="81"/>
        <v>44977</v>
      </c>
      <c r="B89" s="67" t="str">
        <f t="shared" si="82"/>
        <v>Carazo, S., et al.</v>
      </c>
      <c r="C89" s="68" t="str">
        <f t="shared" si="83"/>
        <v>Prior infection- and/or vaccine-induced protection against Omicron BA.1, BA.2 and BA.4/BA.5-related hospitalisations in older adults: a test-negative case-control study in Quebec, Canada</v>
      </c>
      <c r="D89" s="64">
        <f t="shared" si="84"/>
        <v>44896</v>
      </c>
      <c r="E89" s="67" t="str">
        <f t="shared" si="85"/>
        <v>medRxiv</v>
      </c>
      <c r="F89" s="67" t="str">
        <f t="shared" si="86"/>
        <v>No</v>
      </c>
      <c r="G89" s="67" t="str">
        <f t="shared" si="87"/>
        <v>Ministère de la Santé et des Services sociaux du Québec</v>
      </c>
      <c r="H89" s="67" t="str">
        <f t="shared" si="88"/>
        <v>Canada</v>
      </c>
      <c r="I89" s="67" t="str">
        <f t="shared" si="89"/>
        <v>December 2021 to November 2022</v>
      </c>
      <c r="J89" s="67" t="str">
        <f t="shared" si="90"/>
        <v>Test-negative case study control</v>
      </c>
      <c r="K89" s="67" t="str">
        <f t="shared" si="91"/>
        <v xml:space="preserve">Elderly adults  </v>
      </c>
      <c r="L89" s="67" t="str">
        <f t="shared" si="92"/>
        <v>Both</v>
      </c>
      <c r="M89" s="67">
        <f t="shared" si="93"/>
        <v>174819</v>
      </c>
      <c r="N89" s="67" t="str">
        <f t="shared" si="94"/>
        <v xml:space="preserve">Odds Ratio (OR)
VE=(1-OR)x100
Logistic regression models adjusted for sex, age, origin, epidemiological weeks, multimorbidity, chronic respiratory disease, cancer, obesity, immunosuppressive condition, neurological disease 
</v>
      </c>
      <c r="O89" s="67" t="s">
        <v>109</v>
      </c>
      <c r="P89" s="67" t="str">
        <f t="shared" si="98"/>
        <v>BNT162b2 or mRNA-1273</v>
      </c>
      <c r="Q89" s="67" t="str">
        <f t="shared" si="99"/>
        <v>No</v>
      </c>
      <c r="R89" s="67" t="str">
        <f t="shared" si="99"/>
        <v>N/A</v>
      </c>
      <c r="S89" s="67" t="s">
        <v>72</v>
      </c>
      <c r="T89" s="67" t="s">
        <v>110</v>
      </c>
      <c r="U89" s="67" t="str">
        <f t="shared" ref="U89:U120" si="100">U88</f>
        <v>Hospitalization</v>
      </c>
      <c r="V89" s="67" t="str">
        <f t="shared" ref="V89:V120" si="101">V88</f>
        <v>Overall</v>
      </c>
      <c r="W89" s="15" t="s">
        <v>1376</v>
      </c>
      <c r="X89" s="15" t="s">
        <v>1025</v>
      </c>
      <c r="Y89" s="67" t="s">
        <v>120</v>
      </c>
      <c r="Z89" s="48" t="s">
        <v>1379</v>
      </c>
      <c r="AA89" s="67"/>
    </row>
    <row r="90" spans="1:27" x14ac:dyDescent="0.25">
      <c r="A90" s="62">
        <f t="shared" si="81"/>
        <v>44977</v>
      </c>
      <c r="B90" s="67" t="str">
        <f t="shared" si="82"/>
        <v>Carazo, S., et al.</v>
      </c>
      <c r="C90" s="68" t="str">
        <f t="shared" si="83"/>
        <v>Prior infection- and/or vaccine-induced protection against Omicron BA.1, BA.2 and BA.4/BA.5-related hospitalisations in older adults: a test-negative case-control study in Quebec, Canada</v>
      </c>
      <c r="D90" s="64">
        <f t="shared" si="84"/>
        <v>44896</v>
      </c>
      <c r="E90" s="67" t="str">
        <f t="shared" si="85"/>
        <v>medRxiv</v>
      </c>
      <c r="F90" s="67" t="str">
        <f t="shared" si="86"/>
        <v>No</v>
      </c>
      <c r="G90" s="67" t="str">
        <f t="shared" si="87"/>
        <v>Ministère de la Santé et des Services sociaux du Québec</v>
      </c>
      <c r="H90" s="67" t="str">
        <f t="shared" si="88"/>
        <v>Canada</v>
      </c>
      <c r="I90" s="67" t="str">
        <f t="shared" si="89"/>
        <v>December 2021 to November 2022</v>
      </c>
      <c r="J90" s="67" t="str">
        <f t="shared" si="90"/>
        <v>Test-negative case study control</v>
      </c>
      <c r="K90" s="67" t="str">
        <f t="shared" si="91"/>
        <v xml:space="preserve">Elderly adults  </v>
      </c>
      <c r="L90" s="67" t="str">
        <f t="shared" si="92"/>
        <v>Both</v>
      </c>
      <c r="M90" s="67">
        <f t="shared" si="93"/>
        <v>174819</v>
      </c>
      <c r="N90" s="67" t="str">
        <f t="shared" si="94"/>
        <v xml:space="preserve">Odds Ratio (OR)
VE=(1-OR)x100
Logistic regression models adjusted for sex, age, origin, epidemiological weeks, multimorbidity, chronic respiratory disease, cancer, obesity, immunosuppressive condition, neurological disease 
</v>
      </c>
      <c r="O90" s="67" t="str">
        <f>O89</f>
        <v>2 doses</v>
      </c>
      <c r="P90" s="67" t="str">
        <f t="shared" si="98"/>
        <v>BNT162b2 or mRNA-1273</v>
      </c>
      <c r="Q90" s="67" t="str">
        <f t="shared" si="99"/>
        <v>No</v>
      </c>
      <c r="R90" s="67" t="str">
        <f t="shared" si="99"/>
        <v>N/A</v>
      </c>
      <c r="S90" s="67" t="str">
        <f>S89</f>
        <v>Primary vaccination</v>
      </c>
      <c r="T90" s="67" t="str">
        <f>T89</f>
        <v>Unvaccinated</v>
      </c>
      <c r="U90" s="67" t="str">
        <f t="shared" si="100"/>
        <v>Hospitalization</v>
      </c>
      <c r="V90" s="67" t="str">
        <f t="shared" si="101"/>
        <v>Overall</v>
      </c>
      <c r="W90" s="15" t="s">
        <v>1377</v>
      </c>
      <c r="X90" s="15" t="s">
        <v>150</v>
      </c>
      <c r="Y90" s="67" t="str">
        <f t="shared" ref="Y90:Y95" si="102">Y89</f>
        <v>Omicron BA.1</v>
      </c>
      <c r="Z90" s="48" t="s">
        <v>1378</v>
      </c>
      <c r="AA90" s="67"/>
    </row>
    <row r="91" spans="1:27" x14ac:dyDescent="0.25">
      <c r="A91" s="62">
        <f t="shared" si="81"/>
        <v>44977</v>
      </c>
      <c r="B91" s="67" t="str">
        <f t="shared" si="82"/>
        <v>Carazo, S., et al.</v>
      </c>
      <c r="C91" s="68" t="str">
        <f t="shared" si="83"/>
        <v>Prior infection- and/or vaccine-induced protection against Omicron BA.1, BA.2 and BA.4/BA.5-related hospitalisations in older adults: a test-negative case-control study in Quebec, Canada</v>
      </c>
      <c r="D91" s="64">
        <f t="shared" si="84"/>
        <v>44896</v>
      </c>
      <c r="E91" s="67" t="str">
        <f t="shared" si="85"/>
        <v>medRxiv</v>
      </c>
      <c r="F91" s="67" t="str">
        <f t="shared" si="86"/>
        <v>No</v>
      </c>
      <c r="G91" s="67" t="str">
        <f t="shared" si="87"/>
        <v>Ministère de la Santé et des Services sociaux du Québec</v>
      </c>
      <c r="H91" s="67" t="str">
        <f t="shared" si="88"/>
        <v>Canada</v>
      </c>
      <c r="I91" s="67" t="str">
        <f t="shared" si="89"/>
        <v>December 2021 to November 2022</v>
      </c>
      <c r="J91" s="67" t="str">
        <f t="shared" si="90"/>
        <v>Test-negative case study control</v>
      </c>
      <c r="K91" s="67" t="str">
        <f t="shared" si="91"/>
        <v xml:space="preserve">Elderly adults  </v>
      </c>
      <c r="L91" s="67" t="str">
        <f t="shared" si="92"/>
        <v>Both</v>
      </c>
      <c r="M91" s="67">
        <f t="shared" si="93"/>
        <v>174819</v>
      </c>
      <c r="N91" s="67" t="str">
        <f t="shared" si="94"/>
        <v xml:space="preserve">Odds Ratio (OR)
VE=(1-OR)x100
Logistic regression models adjusted for sex, age, origin, epidemiological weeks, multimorbidity, chronic respiratory disease, cancer, obesity, immunosuppressive condition, neurological disease 
</v>
      </c>
      <c r="O91" s="67" t="str">
        <f>O90</f>
        <v>2 doses</v>
      </c>
      <c r="P91" s="67" t="str">
        <f t="shared" si="98"/>
        <v>BNT162b2 or mRNA-1273</v>
      </c>
      <c r="Q91" s="67" t="str">
        <f t="shared" si="99"/>
        <v>No</v>
      </c>
      <c r="R91" s="67" t="str">
        <f t="shared" si="99"/>
        <v>N/A</v>
      </c>
      <c r="S91" s="67" t="str">
        <f>S90</f>
        <v>Primary vaccination</v>
      </c>
      <c r="T91" s="67" t="str">
        <f>T90</f>
        <v>Unvaccinated</v>
      </c>
      <c r="U91" s="67" t="str">
        <f t="shared" si="100"/>
        <v>Hospitalization</v>
      </c>
      <c r="V91" s="67" t="str">
        <f t="shared" si="101"/>
        <v>Overall</v>
      </c>
      <c r="W91" s="15" t="s">
        <v>1380</v>
      </c>
      <c r="X91" s="15" t="s">
        <v>221</v>
      </c>
      <c r="Y91" s="67" t="str">
        <f t="shared" si="102"/>
        <v>Omicron BA.1</v>
      </c>
      <c r="Z91" s="48" t="s">
        <v>1381</v>
      </c>
      <c r="AA91" s="67"/>
    </row>
    <row r="92" spans="1:27" x14ac:dyDescent="0.25">
      <c r="A92" s="62">
        <f t="shared" si="81"/>
        <v>44977</v>
      </c>
      <c r="B92" s="67" t="str">
        <f t="shared" si="82"/>
        <v>Carazo, S., et al.</v>
      </c>
      <c r="C92" s="68" t="str">
        <f t="shared" si="83"/>
        <v>Prior infection- and/or vaccine-induced protection against Omicron BA.1, BA.2 and BA.4/BA.5-related hospitalisations in older adults: a test-negative case-control study in Quebec, Canada</v>
      </c>
      <c r="D92" s="64">
        <f t="shared" si="84"/>
        <v>44896</v>
      </c>
      <c r="E92" s="67" t="str">
        <f t="shared" si="85"/>
        <v>medRxiv</v>
      </c>
      <c r="F92" s="67" t="str">
        <f t="shared" si="86"/>
        <v>No</v>
      </c>
      <c r="G92" s="67" t="str">
        <f t="shared" si="87"/>
        <v>Ministère de la Santé et des Services sociaux du Québec</v>
      </c>
      <c r="H92" s="67" t="str">
        <f t="shared" si="88"/>
        <v>Canada</v>
      </c>
      <c r="I92" s="67" t="str">
        <f t="shared" si="89"/>
        <v>December 2021 to November 2022</v>
      </c>
      <c r="J92" s="67" t="str">
        <f t="shared" si="90"/>
        <v>Test-negative case study control</v>
      </c>
      <c r="K92" s="67" t="str">
        <f t="shared" si="91"/>
        <v xml:space="preserve">Elderly adults  </v>
      </c>
      <c r="L92" s="67" t="str">
        <f t="shared" si="92"/>
        <v>Both</v>
      </c>
      <c r="M92" s="67">
        <f t="shared" si="93"/>
        <v>174819</v>
      </c>
      <c r="N92" s="67" t="str">
        <f t="shared" si="94"/>
        <v xml:space="preserve">Odds Ratio (OR)
VE=(1-OR)x100
Logistic regression models adjusted for sex, age, origin, epidemiological weeks, multimorbidity, chronic respiratory disease, cancer, obesity, immunosuppressive condition, neurological disease 
</v>
      </c>
      <c r="O92" s="67" t="s">
        <v>71</v>
      </c>
      <c r="P92" s="67" t="str">
        <f t="shared" si="98"/>
        <v>BNT162b2 or mRNA-1273</v>
      </c>
      <c r="Q92" s="67" t="str">
        <f t="shared" si="99"/>
        <v>No</v>
      </c>
      <c r="R92" s="67" t="str">
        <f t="shared" si="99"/>
        <v>N/A</v>
      </c>
      <c r="S92" s="67" t="s">
        <v>77</v>
      </c>
      <c r="T92" s="67" t="str">
        <f t="shared" ref="T92:T138" si="103">T91</f>
        <v>Unvaccinated</v>
      </c>
      <c r="U92" s="67" t="str">
        <f t="shared" si="100"/>
        <v>Hospitalization</v>
      </c>
      <c r="V92" s="67" t="str">
        <f t="shared" si="101"/>
        <v>Overall</v>
      </c>
      <c r="W92" s="15" t="s">
        <v>1376</v>
      </c>
      <c r="X92" s="15" t="s">
        <v>1025</v>
      </c>
      <c r="Y92" s="67" t="str">
        <f t="shared" si="102"/>
        <v>Omicron BA.1</v>
      </c>
      <c r="Z92" s="48" t="s">
        <v>219</v>
      </c>
      <c r="AA92" s="67"/>
    </row>
    <row r="93" spans="1:27" x14ac:dyDescent="0.25">
      <c r="A93" s="62">
        <f t="shared" si="81"/>
        <v>44977</v>
      </c>
      <c r="B93" s="67" t="str">
        <f t="shared" si="82"/>
        <v>Carazo, S., et al.</v>
      </c>
      <c r="C93" s="68" t="str">
        <f t="shared" si="83"/>
        <v>Prior infection- and/or vaccine-induced protection against Omicron BA.1, BA.2 and BA.4/BA.5-related hospitalisations in older adults: a test-negative case-control study in Quebec, Canada</v>
      </c>
      <c r="D93" s="64">
        <f t="shared" si="84"/>
        <v>44896</v>
      </c>
      <c r="E93" s="67" t="str">
        <f t="shared" si="85"/>
        <v>medRxiv</v>
      </c>
      <c r="F93" s="67" t="str">
        <f t="shared" si="86"/>
        <v>No</v>
      </c>
      <c r="G93" s="67" t="str">
        <f t="shared" si="87"/>
        <v>Ministère de la Santé et des Services sociaux du Québec</v>
      </c>
      <c r="H93" s="67" t="str">
        <f t="shared" si="88"/>
        <v>Canada</v>
      </c>
      <c r="I93" s="67" t="str">
        <f t="shared" si="89"/>
        <v>December 2021 to November 2022</v>
      </c>
      <c r="J93" s="67" t="str">
        <f t="shared" si="90"/>
        <v>Test-negative case study control</v>
      </c>
      <c r="K93" s="67" t="str">
        <f t="shared" si="91"/>
        <v xml:space="preserve">Elderly adults  </v>
      </c>
      <c r="L93" s="67" t="str">
        <f t="shared" si="92"/>
        <v>Both</v>
      </c>
      <c r="M93" s="67">
        <f t="shared" si="93"/>
        <v>174819</v>
      </c>
      <c r="N93" s="67" t="str">
        <f t="shared" si="94"/>
        <v xml:space="preserve">Odds Ratio (OR)
VE=(1-OR)x100
Logistic regression models adjusted for sex, age, origin, epidemiological weeks, multimorbidity, chronic respiratory disease, cancer, obesity, immunosuppressive condition, neurological disease 
</v>
      </c>
      <c r="O93" s="67" t="str">
        <f>O92</f>
        <v>2 doses + first booster</v>
      </c>
      <c r="P93" s="67" t="str">
        <f t="shared" si="98"/>
        <v>BNT162b2 or mRNA-1273</v>
      </c>
      <c r="Q93" s="67" t="str">
        <f t="shared" si="99"/>
        <v>No</v>
      </c>
      <c r="R93" s="67" t="str">
        <f t="shared" si="99"/>
        <v>N/A</v>
      </c>
      <c r="S93" s="67" t="str">
        <f>S92</f>
        <v>First booster</v>
      </c>
      <c r="T93" s="67" t="str">
        <f t="shared" si="103"/>
        <v>Unvaccinated</v>
      </c>
      <c r="U93" s="67" t="str">
        <f t="shared" si="100"/>
        <v>Hospitalization</v>
      </c>
      <c r="V93" s="67" t="str">
        <f t="shared" si="101"/>
        <v>Overall</v>
      </c>
      <c r="W93" s="15" t="s">
        <v>1377</v>
      </c>
      <c r="X93" s="15" t="s">
        <v>150</v>
      </c>
      <c r="Y93" s="67" t="str">
        <f t="shared" si="102"/>
        <v>Omicron BA.1</v>
      </c>
      <c r="Z93" s="48" t="s">
        <v>1382</v>
      </c>
      <c r="AA93" s="67"/>
    </row>
    <row r="94" spans="1:27" x14ac:dyDescent="0.25">
      <c r="A94" s="62">
        <f t="shared" si="81"/>
        <v>44977</v>
      </c>
      <c r="B94" s="67" t="str">
        <f t="shared" si="82"/>
        <v>Carazo, S., et al.</v>
      </c>
      <c r="C94" s="68" t="str">
        <f t="shared" si="83"/>
        <v>Prior infection- and/or vaccine-induced protection against Omicron BA.1, BA.2 and BA.4/BA.5-related hospitalisations in older adults: a test-negative case-control study in Quebec, Canada</v>
      </c>
      <c r="D94" s="64">
        <f t="shared" si="84"/>
        <v>44896</v>
      </c>
      <c r="E94" s="67" t="str">
        <f t="shared" si="85"/>
        <v>medRxiv</v>
      </c>
      <c r="F94" s="67" t="str">
        <f t="shared" si="86"/>
        <v>No</v>
      </c>
      <c r="G94" s="67" t="str">
        <f t="shared" si="87"/>
        <v>Ministère de la Santé et des Services sociaux du Québec</v>
      </c>
      <c r="H94" s="67" t="str">
        <f t="shared" si="88"/>
        <v>Canada</v>
      </c>
      <c r="I94" s="67" t="str">
        <f t="shared" si="89"/>
        <v>December 2021 to November 2022</v>
      </c>
      <c r="J94" s="67" t="str">
        <f t="shared" si="90"/>
        <v>Test-negative case study control</v>
      </c>
      <c r="K94" s="67" t="str">
        <f t="shared" si="91"/>
        <v xml:space="preserve">Elderly adults  </v>
      </c>
      <c r="L94" s="67" t="str">
        <f t="shared" si="92"/>
        <v>Both</v>
      </c>
      <c r="M94" s="67">
        <f t="shared" si="93"/>
        <v>174819</v>
      </c>
      <c r="N94" s="67" t="str">
        <f t="shared" si="94"/>
        <v xml:space="preserve">Odds Ratio (OR)
VE=(1-OR)x100
Logistic regression models adjusted for sex, age, origin, epidemiological weeks, multimorbidity, chronic respiratory disease, cancer, obesity, immunosuppressive condition, neurological disease 
</v>
      </c>
      <c r="O94" s="15" t="s">
        <v>75</v>
      </c>
      <c r="P94" s="67" t="str">
        <f t="shared" si="98"/>
        <v>BNT162b2 or mRNA-1273</v>
      </c>
      <c r="Q94" s="67" t="str">
        <f t="shared" si="99"/>
        <v>No</v>
      </c>
      <c r="R94" s="67" t="str">
        <f t="shared" si="99"/>
        <v>N/A</v>
      </c>
      <c r="S94" s="15" t="s">
        <v>80</v>
      </c>
      <c r="T94" s="67" t="str">
        <f t="shared" si="103"/>
        <v>Unvaccinated</v>
      </c>
      <c r="U94" s="67" t="str">
        <f t="shared" si="100"/>
        <v>Hospitalization</v>
      </c>
      <c r="V94" s="67" t="str">
        <f t="shared" si="101"/>
        <v>Overall</v>
      </c>
      <c r="W94" s="67" t="s">
        <v>1376</v>
      </c>
      <c r="X94" s="67" t="s">
        <v>1025</v>
      </c>
      <c r="Y94" s="67" t="str">
        <f t="shared" si="102"/>
        <v>Omicron BA.1</v>
      </c>
      <c r="Z94" s="48" t="s">
        <v>1383</v>
      </c>
      <c r="AA94" s="67"/>
    </row>
    <row r="95" spans="1:27" ht="30" x14ac:dyDescent="0.25">
      <c r="A95" s="62">
        <f t="shared" si="81"/>
        <v>44977</v>
      </c>
      <c r="B95" s="67" t="str">
        <f t="shared" si="82"/>
        <v>Carazo, S., et al.</v>
      </c>
      <c r="C95" s="68" t="str">
        <f t="shared" si="83"/>
        <v>Prior infection- and/or vaccine-induced protection against Omicron BA.1, BA.2 and BA.4/BA.5-related hospitalisations in older adults: a test-negative case-control study in Quebec, Canada</v>
      </c>
      <c r="D95" s="64">
        <f t="shared" si="84"/>
        <v>44896</v>
      </c>
      <c r="E95" s="67" t="str">
        <f t="shared" si="85"/>
        <v>medRxiv</v>
      </c>
      <c r="F95" s="67" t="str">
        <f t="shared" si="86"/>
        <v>No</v>
      </c>
      <c r="G95" s="67" t="str">
        <f t="shared" si="87"/>
        <v>Ministère de la Santé et des Services sociaux du Québec</v>
      </c>
      <c r="H95" s="67" t="str">
        <f t="shared" si="88"/>
        <v>Canada</v>
      </c>
      <c r="I95" s="67" t="str">
        <f t="shared" si="89"/>
        <v>December 2021 to November 2022</v>
      </c>
      <c r="J95" s="67" t="str">
        <f t="shared" si="90"/>
        <v>Test-negative case study control</v>
      </c>
      <c r="K95" s="67" t="str">
        <f t="shared" si="91"/>
        <v xml:space="preserve">Elderly adults  </v>
      </c>
      <c r="L95" s="67" t="str">
        <f t="shared" si="92"/>
        <v>Both</v>
      </c>
      <c r="M95" s="67">
        <f t="shared" si="93"/>
        <v>174819</v>
      </c>
      <c r="N95" s="67" t="str">
        <f t="shared" si="94"/>
        <v xml:space="preserve">Odds Ratio (OR)
VE=(1-OR)x100
Logistic regression models adjusted for sex, age, origin, epidemiological weeks, multimorbidity, chronic respiratory disease, cancer, obesity, immunosuppressive condition, neurological disease 
</v>
      </c>
      <c r="O95" s="15" t="s">
        <v>1384</v>
      </c>
      <c r="P95" s="67" t="str">
        <f t="shared" si="98"/>
        <v>BNT162b2 or mRNA-1273</v>
      </c>
      <c r="Q95" s="15" t="s">
        <v>36</v>
      </c>
      <c r="R95" s="15" t="s">
        <v>1351</v>
      </c>
      <c r="S95" s="15" t="s">
        <v>1385</v>
      </c>
      <c r="T95" s="67" t="str">
        <f t="shared" si="103"/>
        <v>Unvaccinated</v>
      </c>
      <c r="U95" s="67" t="str">
        <f t="shared" si="100"/>
        <v>Hospitalization</v>
      </c>
      <c r="V95" s="67" t="str">
        <f t="shared" si="101"/>
        <v>Overall</v>
      </c>
      <c r="W95" s="67" t="s">
        <v>1376</v>
      </c>
      <c r="X95" s="67" t="s">
        <v>1025</v>
      </c>
      <c r="Y95" s="67" t="str">
        <f t="shared" si="102"/>
        <v>Omicron BA.1</v>
      </c>
      <c r="Z95" s="48" t="s">
        <v>1386</v>
      </c>
      <c r="AA95" s="67"/>
    </row>
    <row r="96" spans="1:27" x14ac:dyDescent="0.25">
      <c r="A96" s="62">
        <f t="shared" si="81"/>
        <v>44977</v>
      </c>
      <c r="B96" s="67" t="str">
        <f t="shared" si="82"/>
        <v>Carazo, S., et al.</v>
      </c>
      <c r="C96" s="68" t="str">
        <f t="shared" si="83"/>
        <v>Prior infection- and/or vaccine-induced protection against Omicron BA.1, BA.2 and BA.4/BA.5-related hospitalisations in older adults: a test-negative case-control study in Quebec, Canada</v>
      </c>
      <c r="D96" s="64">
        <f t="shared" si="84"/>
        <v>44896</v>
      </c>
      <c r="E96" s="67" t="str">
        <f t="shared" si="85"/>
        <v>medRxiv</v>
      </c>
      <c r="F96" s="67" t="str">
        <f t="shared" si="86"/>
        <v>No</v>
      </c>
      <c r="G96" s="67" t="str">
        <f t="shared" si="87"/>
        <v>Ministère de la Santé et des Services sociaux du Québec</v>
      </c>
      <c r="H96" s="67" t="str">
        <f t="shared" si="88"/>
        <v>Canada</v>
      </c>
      <c r="I96" s="67" t="str">
        <f t="shared" si="89"/>
        <v>December 2021 to November 2022</v>
      </c>
      <c r="J96" s="67" t="str">
        <f t="shared" si="90"/>
        <v>Test-negative case study control</v>
      </c>
      <c r="K96" s="67" t="str">
        <f t="shared" si="91"/>
        <v xml:space="preserve">Elderly adults  </v>
      </c>
      <c r="L96" s="67" t="str">
        <f t="shared" si="92"/>
        <v>Both</v>
      </c>
      <c r="M96" s="67">
        <f t="shared" si="93"/>
        <v>174819</v>
      </c>
      <c r="N96" s="67" t="str">
        <f t="shared" si="94"/>
        <v xml:space="preserve">Odds Ratio (OR)
VE=(1-OR)x100
Logistic regression models adjusted for sex, age, origin, epidemiological weeks, multimorbidity, chronic respiratory disease, cancer, obesity, immunosuppressive condition, neurological disease 
</v>
      </c>
      <c r="O96" s="67" t="s">
        <v>109</v>
      </c>
      <c r="P96" s="67" t="str">
        <f t="shared" si="98"/>
        <v>BNT162b2 or mRNA-1273</v>
      </c>
      <c r="Q96" s="67" t="s">
        <v>62</v>
      </c>
      <c r="R96" s="67" t="s">
        <v>41</v>
      </c>
      <c r="S96" s="67" t="s">
        <v>72</v>
      </c>
      <c r="T96" s="67" t="str">
        <f t="shared" si="103"/>
        <v>Unvaccinated</v>
      </c>
      <c r="U96" s="67" t="str">
        <f t="shared" si="100"/>
        <v>Hospitalization</v>
      </c>
      <c r="V96" s="67" t="str">
        <f t="shared" si="101"/>
        <v>Overall</v>
      </c>
      <c r="W96" s="15" t="s">
        <v>1376</v>
      </c>
      <c r="X96" s="15" t="s">
        <v>1025</v>
      </c>
      <c r="Y96" s="67" t="s">
        <v>218</v>
      </c>
      <c r="Z96" s="48" t="s">
        <v>1389</v>
      </c>
      <c r="AA96" s="67"/>
    </row>
    <row r="97" spans="1:27" x14ac:dyDescent="0.25">
      <c r="A97" s="62">
        <f t="shared" si="81"/>
        <v>44977</v>
      </c>
      <c r="B97" s="67" t="str">
        <f t="shared" si="82"/>
        <v>Carazo, S., et al.</v>
      </c>
      <c r="C97" s="68" t="str">
        <f t="shared" si="83"/>
        <v>Prior infection- and/or vaccine-induced protection against Omicron BA.1, BA.2 and BA.4/BA.5-related hospitalisations in older adults: a test-negative case-control study in Quebec, Canada</v>
      </c>
      <c r="D97" s="64">
        <f t="shared" si="84"/>
        <v>44896</v>
      </c>
      <c r="E97" s="67" t="str">
        <f t="shared" si="85"/>
        <v>medRxiv</v>
      </c>
      <c r="F97" s="67" t="str">
        <f t="shared" si="86"/>
        <v>No</v>
      </c>
      <c r="G97" s="67" t="str">
        <f t="shared" si="87"/>
        <v>Ministère de la Santé et des Services sociaux du Québec</v>
      </c>
      <c r="H97" s="67" t="str">
        <f t="shared" si="88"/>
        <v>Canada</v>
      </c>
      <c r="I97" s="67" t="str">
        <f t="shared" si="89"/>
        <v>December 2021 to November 2022</v>
      </c>
      <c r="J97" s="67" t="str">
        <f t="shared" si="90"/>
        <v>Test-negative case study control</v>
      </c>
      <c r="K97" s="67" t="str">
        <f t="shared" si="91"/>
        <v xml:space="preserve">Elderly adults  </v>
      </c>
      <c r="L97" s="67" t="str">
        <f t="shared" si="92"/>
        <v>Both</v>
      </c>
      <c r="M97" s="67">
        <f t="shared" si="93"/>
        <v>174819</v>
      </c>
      <c r="N97" s="67" t="str">
        <f t="shared" si="94"/>
        <v xml:space="preserve">Odds Ratio (OR)
VE=(1-OR)x100
Logistic regression models adjusted for sex, age, origin, epidemiological weeks, multimorbidity, chronic respiratory disease, cancer, obesity, immunosuppressive condition, neurological disease 
</v>
      </c>
      <c r="O97" s="67" t="str">
        <f>O96</f>
        <v>2 doses</v>
      </c>
      <c r="P97" s="67" t="str">
        <f t="shared" si="98"/>
        <v>BNT162b2 or mRNA-1273</v>
      </c>
      <c r="Q97" s="67" t="str">
        <f t="shared" ref="Q97:S100" si="104">Q96</f>
        <v>No</v>
      </c>
      <c r="R97" s="67" t="str">
        <f t="shared" si="104"/>
        <v>N/A</v>
      </c>
      <c r="S97" s="67" t="str">
        <f t="shared" si="104"/>
        <v>Primary vaccination</v>
      </c>
      <c r="T97" s="67" t="str">
        <f t="shared" si="103"/>
        <v>Unvaccinated</v>
      </c>
      <c r="U97" s="67" t="str">
        <f t="shared" si="100"/>
        <v>Hospitalization</v>
      </c>
      <c r="V97" s="67" t="str">
        <f t="shared" si="101"/>
        <v>Overall</v>
      </c>
      <c r="W97" s="15" t="s">
        <v>1377</v>
      </c>
      <c r="X97" s="15" t="s">
        <v>150</v>
      </c>
      <c r="Y97" s="67" t="str">
        <f t="shared" ref="Y97:Y112" si="105">Y96</f>
        <v>Omicron BA.2</v>
      </c>
      <c r="Z97" s="48" t="s">
        <v>1390</v>
      </c>
      <c r="AA97" s="67"/>
    </row>
    <row r="98" spans="1:27" x14ac:dyDescent="0.25">
      <c r="A98" s="62">
        <f t="shared" si="81"/>
        <v>44977</v>
      </c>
      <c r="B98" s="67" t="str">
        <f t="shared" si="82"/>
        <v>Carazo, S., et al.</v>
      </c>
      <c r="C98" s="68" t="str">
        <f t="shared" si="83"/>
        <v>Prior infection- and/or vaccine-induced protection against Omicron BA.1, BA.2 and BA.4/BA.5-related hospitalisations in older adults: a test-negative case-control study in Quebec, Canada</v>
      </c>
      <c r="D98" s="64">
        <f t="shared" si="84"/>
        <v>44896</v>
      </c>
      <c r="E98" s="67" t="str">
        <f t="shared" si="85"/>
        <v>medRxiv</v>
      </c>
      <c r="F98" s="67" t="str">
        <f t="shared" si="86"/>
        <v>No</v>
      </c>
      <c r="G98" s="67" t="str">
        <f t="shared" si="87"/>
        <v>Ministère de la Santé et des Services sociaux du Québec</v>
      </c>
      <c r="H98" s="67" t="str">
        <f t="shared" si="88"/>
        <v>Canada</v>
      </c>
      <c r="I98" s="67" t="str">
        <f t="shared" si="89"/>
        <v>December 2021 to November 2022</v>
      </c>
      <c r="J98" s="67" t="str">
        <f t="shared" si="90"/>
        <v>Test-negative case study control</v>
      </c>
      <c r="K98" s="67" t="str">
        <f t="shared" si="91"/>
        <v xml:space="preserve">Elderly adults  </v>
      </c>
      <c r="L98" s="67" t="str">
        <f t="shared" si="92"/>
        <v>Both</v>
      </c>
      <c r="M98" s="67">
        <f t="shared" si="93"/>
        <v>174819</v>
      </c>
      <c r="N98" s="67" t="str">
        <f t="shared" si="94"/>
        <v xml:space="preserve">Odds Ratio (OR)
VE=(1-OR)x100
Logistic regression models adjusted for sex, age, origin, epidemiological weeks, multimorbidity, chronic respiratory disease, cancer, obesity, immunosuppressive condition, neurological disease 
</v>
      </c>
      <c r="O98" s="67" t="str">
        <f>O97</f>
        <v>2 doses</v>
      </c>
      <c r="P98" s="67" t="str">
        <f t="shared" si="98"/>
        <v>BNT162b2 or mRNA-1273</v>
      </c>
      <c r="Q98" s="67" t="str">
        <f t="shared" si="104"/>
        <v>No</v>
      </c>
      <c r="R98" s="67" t="str">
        <f t="shared" si="104"/>
        <v>N/A</v>
      </c>
      <c r="S98" s="67" t="str">
        <f t="shared" si="104"/>
        <v>Primary vaccination</v>
      </c>
      <c r="T98" s="67" t="str">
        <f t="shared" si="103"/>
        <v>Unvaccinated</v>
      </c>
      <c r="U98" s="67" t="str">
        <f t="shared" si="100"/>
        <v>Hospitalization</v>
      </c>
      <c r="V98" s="67" t="str">
        <f t="shared" si="101"/>
        <v>Overall</v>
      </c>
      <c r="W98" s="15" t="s">
        <v>1380</v>
      </c>
      <c r="X98" s="67" t="s">
        <v>221</v>
      </c>
      <c r="Y98" s="67" t="str">
        <f t="shared" si="105"/>
        <v>Omicron BA.2</v>
      </c>
      <c r="Z98" s="48" t="s">
        <v>1391</v>
      </c>
      <c r="AA98" s="67"/>
    </row>
    <row r="99" spans="1:27" x14ac:dyDescent="0.25">
      <c r="A99" s="62">
        <f t="shared" si="81"/>
        <v>44977</v>
      </c>
      <c r="B99" s="67" t="str">
        <f t="shared" si="82"/>
        <v>Carazo, S., et al.</v>
      </c>
      <c r="C99" s="68" t="str">
        <f t="shared" si="83"/>
        <v>Prior infection- and/or vaccine-induced protection against Omicron BA.1, BA.2 and BA.4/BA.5-related hospitalisations in older adults: a test-negative case-control study in Quebec, Canada</v>
      </c>
      <c r="D99" s="64">
        <f t="shared" si="84"/>
        <v>44896</v>
      </c>
      <c r="E99" s="67" t="str">
        <f t="shared" si="85"/>
        <v>medRxiv</v>
      </c>
      <c r="F99" s="67" t="str">
        <f t="shared" si="86"/>
        <v>No</v>
      </c>
      <c r="G99" s="67" t="str">
        <f t="shared" si="87"/>
        <v>Ministère de la Santé et des Services sociaux du Québec</v>
      </c>
      <c r="H99" s="67" t="str">
        <f t="shared" si="88"/>
        <v>Canada</v>
      </c>
      <c r="I99" s="67" t="str">
        <f t="shared" si="89"/>
        <v>December 2021 to November 2022</v>
      </c>
      <c r="J99" s="67" t="str">
        <f t="shared" si="90"/>
        <v>Test-negative case study control</v>
      </c>
      <c r="K99" s="67" t="str">
        <f t="shared" si="91"/>
        <v xml:space="preserve">Elderly adults  </v>
      </c>
      <c r="L99" s="67" t="str">
        <f t="shared" si="92"/>
        <v>Both</v>
      </c>
      <c r="M99" s="67">
        <f t="shared" si="93"/>
        <v>174819</v>
      </c>
      <c r="N99" s="67" t="str">
        <f t="shared" si="94"/>
        <v xml:space="preserve">Odds Ratio (OR)
VE=(1-OR)x100
Logistic regression models adjusted for sex, age, origin, epidemiological weeks, multimorbidity, chronic respiratory disease, cancer, obesity, immunosuppressive condition, neurological disease 
</v>
      </c>
      <c r="O99" s="67" t="str">
        <f>O98</f>
        <v>2 doses</v>
      </c>
      <c r="P99" s="67" t="str">
        <f t="shared" si="98"/>
        <v>BNT162b2 or mRNA-1273</v>
      </c>
      <c r="Q99" s="67" t="str">
        <f t="shared" si="104"/>
        <v>No</v>
      </c>
      <c r="R99" s="67" t="str">
        <f t="shared" si="104"/>
        <v>N/A</v>
      </c>
      <c r="S99" s="67" t="str">
        <f t="shared" si="104"/>
        <v>Primary vaccination</v>
      </c>
      <c r="T99" s="67" t="str">
        <f t="shared" si="103"/>
        <v>Unvaccinated</v>
      </c>
      <c r="U99" s="67" t="str">
        <f t="shared" si="100"/>
        <v>Hospitalization</v>
      </c>
      <c r="V99" s="67" t="str">
        <f t="shared" si="101"/>
        <v>Overall</v>
      </c>
      <c r="W99" s="15" t="s">
        <v>1387</v>
      </c>
      <c r="X99" s="67" t="str">
        <f>X98</f>
        <v>Long term (&gt;6 months)</v>
      </c>
      <c r="Y99" s="67" t="str">
        <f t="shared" si="105"/>
        <v>Omicron BA.2</v>
      </c>
      <c r="Z99" s="48" t="s">
        <v>1392</v>
      </c>
      <c r="AA99" s="67"/>
    </row>
    <row r="100" spans="1:27" x14ac:dyDescent="0.25">
      <c r="A100" s="62">
        <f t="shared" si="81"/>
        <v>44977</v>
      </c>
      <c r="B100" s="67" t="str">
        <f t="shared" si="82"/>
        <v>Carazo, S., et al.</v>
      </c>
      <c r="C100" s="68" t="str">
        <f t="shared" si="83"/>
        <v>Prior infection- and/or vaccine-induced protection against Omicron BA.1, BA.2 and BA.4/BA.5-related hospitalisations in older adults: a test-negative case-control study in Quebec, Canada</v>
      </c>
      <c r="D100" s="64">
        <f t="shared" si="84"/>
        <v>44896</v>
      </c>
      <c r="E100" s="67" t="str">
        <f t="shared" si="85"/>
        <v>medRxiv</v>
      </c>
      <c r="F100" s="67" t="str">
        <f t="shared" si="86"/>
        <v>No</v>
      </c>
      <c r="G100" s="67" t="str">
        <f t="shared" si="87"/>
        <v>Ministère de la Santé et des Services sociaux du Québec</v>
      </c>
      <c r="H100" s="67" t="str">
        <f t="shared" si="88"/>
        <v>Canada</v>
      </c>
      <c r="I100" s="67" t="str">
        <f t="shared" si="89"/>
        <v>December 2021 to November 2022</v>
      </c>
      <c r="J100" s="67" t="str">
        <f t="shared" si="90"/>
        <v>Test-negative case study control</v>
      </c>
      <c r="K100" s="67" t="str">
        <f t="shared" si="91"/>
        <v xml:space="preserve">Elderly adults  </v>
      </c>
      <c r="L100" s="67" t="str">
        <f t="shared" si="92"/>
        <v>Both</v>
      </c>
      <c r="M100" s="67">
        <f t="shared" si="93"/>
        <v>174819</v>
      </c>
      <c r="N100" s="67" t="str">
        <f t="shared" si="94"/>
        <v xml:space="preserve">Odds Ratio (OR)
VE=(1-OR)x100
Logistic regression models adjusted for sex, age, origin, epidemiological weeks, multimorbidity, chronic respiratory disease, cancer, obesity, immunosuppressive condition, neurological disease 
</v>
      </c>
      <c r="O100" s="67" t="str">
        <f>O99</f>
        <v>2 doses</v>
      </c>
      <c r="P100" s="67" t="str">
        <f t="shared" si="98"/>
        <v>BNT162b2 or mRNA-1273</v>
      </c>
      <c r="Q100" s="67" t="str">
        <f t="shared" si="104"/>
        <v>No</v>
      </c>
      <c r="R100" s="67" t="str">
        <f t="shared" si="104"/>
        <v>N/A</v>
      </c>
      <c r="S100" s="67" t="str">
        <f t="shared" si="104"/>
        <v>Primary vaccination</v>
      </c>
      <c r="T100" s="67" t="str">
        <f t="shared" si="103"/>
        <v>Unvaccinated</v>
      </c>
      <c r="U100" s="67" t="str">
        <f t="shared" si="100"/>
        <v>Hospitalization</v>
      </c>
      <c r="V100" s="67" t="str">
        <f t="shared" si="101"/>
        <v>Overall</v>
      </c>
      <c r="W100" s="15" t="s">
        <v>1388</v>
      </c>
      <c r="X100" s="67" t="str">
        <f>X99</f>
        <v>Long term (&gt;6 months)</v>
      </c>
      <c r="Y100" s="67" t="str">
        <f t="shared" si="105"/>
        <v>Omicron BA.2</v>
      </c>
      <c r="Z100" s="48" t="s">
        <v>1393</v>
      </c>
      <c r="AA100" s="67"/>
    </row>
    <row r="101" spans="1:27" x14ac:dyDescent="0.25">
      <c r="A101" s="62">
        <f t="shared" si="81"/>
        <v>44977</v>
      </c>
      <c r="B101" s="67" t="str">
        <f t="shared" si="82"/>
        <v>Carazo, S., et al.</v>
      </c>
      <c r="C101" s="68" t="str">
        <f t="shared" si="83"/>
        <v>Prior infection- and/or vaccine-induced protection against Omicron BA.1, BA.2 and BA.4/BA.5-related hospitalisations in older adults: a test-negative case-control study in Quebec, Canada</v>
      </c>
      <c r="D101" s="64">
        <f t="shared" si="84"/>
        <v>44896</v>
      </c>
      <c r="E101" s="67" t="str">
        <f t="shared" si="85"/>
        <v>medRxiv</v>
      </c>
      <c r="F101" s="67" t="str">
        <f t="shared" si="86"/>
        <v>No</v>
      </c>
      <c r="G101" s="67" t="str">
        <f t="shared" si="87"/>
        <v>Ministère de la Santé et des Services sociaux du Québec</v>
      </c>
      <c r="H101" s="67" t="str">
        <f t="shared" si="88"/>
        <v>Canada</v>
      </c>
      <c r="I101" s="67" t="str">
        <f t="shared" si="89"/>
        <v>December 2021 to November 2022</v>
      </c>
      <c r="J101" s="67" t="str">
        <f t="shared" si="90"/>
        <v>Test-negative case study control</v>
      </c>
      <c r="K101" s="67" t="str">
        <f t="shared" si="91"/>
        <v xml:space="preserve">Elderly adults  </v>
      </c>
      <c r="L101" s="67" t="str">
        <f t="shared" si="92"/>
        <v>Both</v>
      </c>
      <c r="M101" s="67">
        <f t="shared" si="93"/>
        <v>174819</v>
      </c>
      <c r="N101" s="67" t="str">
        <f t="shared" si="94"/>
        <v xml:space="preserve">Odds Ratio (OR)
VE=(1-OR)x100
Logistic regression models adjusted for sex, age, origin, epidemiological weeks, multimorbidity, chronic respiratory disease, cancer, obesity, immunosuppressive condition, neurological disease 
</v>
      </c>
      <c r="O101" s="67" t="s">
        <v>71</v>
      </c>
      <c r="P101" s="67" t="str">
        <f t="shared" si="98"/>
        <v>BNT162b2 or mRNA-1273</v>
      </c>
      <c r="Q101" s="67" t="str">
        <f t="shared" ref="Q101:R105" si="106">Q100</f>
        <v>No</v>
      </c>
      <c r="R101" s="67" t="str">
        <f t="shared" si="106"/>
        <v>N/A</v>
      </c>
      <c r="S101" s="67" t="s">
        <v>77</v>
      </c>
      <c r="T101" s="67" t="str">
        <f t="shared" si="103"/>
        <v>Unvaccinated</v>
      </c>
      <c r="U101" s="67" t="str">
        <f t="shared" si="100"/>
        <v>Hospitalization</v>
      </c>
      <c r="V101" s="67" t="str">
        <f t="shared" si="101"/>
        <v>Overall</v>
      </c>
      <c r="W101" s="15" t="s">
        <v>1376</v>
      </c>
      <c r="X101" s="15" t="s">
        <v>1025</v>
      </c>
      <c r="Y101" s="67" t="str">
        <f t="shared" si="105"/>
        <v>Omicron BA.2</v>
      </c>
      <c r="Z101" s="48" t="s">
        <v>1394</v>
      </c>
      <c r="AA101" s="67"/>
    </row>
    <row r="102" spans="1:27" x14ac:dyDescent="0.25">
      <c r="A102" s="62">
        <f t="shared" si="81"/>
        <v>44977</v>
      </c>
      <c r="B102" s="67" t="str">
        <f t="shared" si="82"/>
        <v>Carazo, S., et al.</v>
      </c>
      <c r="C102" s="68" t="str">
        <f t="shared" si="83"/>
        <v>Prior infection- and/or vaccine-induced protection against Omicron BA.1, BA.2 and BA.4/BA.5-related hospitalisations in older adults: a test-negative case-control study in Quebec, Canada</v>
      </c>
      <c r="D102" s="64">
        <f t="shared" si="84"/>
        <v>44896</v>
      </c>
      <c r="E102" s="67" t="str">
        <f t="shared" si="85"/>
        <v>medRxiv</v>
      </c>
      <c r="F102" s="67" t="str">
        <f t="shared" si="86"/>
        <v>No</v>
      </c>
      <c r="G102" s="67" t="str">
        <f t="shared" si="87"/>
        <v>Ministère de la Santé et des Services sociaux du Québec</v>
      </c>
      <c r="H102" s="67" t="str">
        <f t="shared" si="88"/>
        <v>Canada</v>
      </c>
      <c r="I102" s="67" t="str">
        <f t="shared" si="89"/>
        <v>December 2021 to November 2022</v>
      </c>
      <c r="J102" s="67" t="str">
        <f t="shared" si="90"/>
        <v>Test-negative case study control</v>
      </c>
      <c r="K102" s="67" t="str">
        <f t="shared" si="91"/>
        <v xml:space="preserve">Elderly adults  </v>
      </c>
      <c r="L102" s="67" t="str">
        <f t="shared" si="92"/>
        <v>Both</v>
      </c>
      <c r="M102" s="67">
        <f t="shared" si="93"/>
        <v>174819</v>
      </c>
      <c r="N102" s="67" t="str">
        <f t="shared" si="94"/>
        <v xml:space="preserve">Odds Ratio (OR)
VE=(1-OR)x100
Logistic regression models adjusted for sex, age, origin, epidemiological weeks, multimorbidity, chronic respiratory disease, cancer, obesity, immunosuppressive condition, neurological disease 
</v>
      </c>
      <c r="O102" s="67" t="str">
        <f>O101</f>
        <v>2 doses + first booster</v>
      </c>
      <c r="P102" s="67" t="str">
        <f t="shared" si="98"/>
        <v>BNT162b2 or mRNA-1273</v>
      </c>
      <c r="Q102" s="67" t="str">
        <f t="shared" si="106"/>
        <v>No</v>
      </c>
      <c r="R102" s="67" t="str">
        <f t="shared" si="106"/>
        <v>N/A</v>
      </c>
      <c r="S102" s="67" t="str">
        <f>S101</f>
        <v>First booster</v>
      </c>
      <c r="T102" s="67" t="str">
        <f t="shared" si="103"/>
        <v>Unvaccinated</v>
      </c>
      <c r="U102" s="67" t="str">
        <f t="shared" si="100"/>
        <v>Hospitalization</v>
      </c>
      <c r="V102" s="67" t="str">
        <f t="shared" si="101"/>
        <v>Overall</v>
      </c>
      <c r="W102" s="15" t="s">
        <v>1377</v>
      </c>
      <c r="X102" s="15" t="s">
        <v>150</v>
      </c>
      <c r="Y102" s="67" t="str">
        <f t="shared" si="105"/>
        <v>Omicron BA.2</v>
      </c>
      <c r="Z102" s="48" t="s">
        <v>1395</v>
      </c>
      <c r="AA102" s="67"/>
    </row>
    <row r="103" spans="1:27" x14ac:dyDescent="0.25">
      <c r="A103" s="62">
        <f t="shared" si="81"/>
        <v>44977</v>
      </c>
      <c r="B103" s="67" t="str">
        <f t="shared" si="82"/>
        <v>Carazo, S., et al.</v>
      </c>
      <c r="C103" s="68" t="str">
        <f t="shared" si="83"/>
        <v>Prior infection- and/or vaccine-induced protection against Omicron BA.1, BA.2 and BA.4/BA.5-related hospitalisations in older adults: a test-negative case-control study in Quebec, Canada</v>
      </c>
      <c r="D103" s="64">
        <f t="shared" si="84"/>
        <v>44896</v>
      </c>
      <c r="E103" s="67" t="str">
        <f t="shared" si="85"/>
        <v>medRxiv</v>
      </c>
      <c r="F103" s="67" t="str">
        <f t="shared" si="86"/>
        <v>No</v>
      </c>
      <c r="G103" s="67" t="str">
        <f t="shared" si="87"/>
        <v>Ministère de la Santé et des Services sociaux du Québec</v>
      </c>
      <c r="H103" s="67" t="str">
        <f t="shared" si="88"/>
        <v>Canada</v>
      </c>
      <c r="I103" s="67" t="str">
        <f t="shared" si="89"/>
        <v>December 2021 to November 2022</v>
      </c>
      <c r="J103" s="67" t="str">
        <f t="shared" si="90"/>
        <v>Test-negative case study control</v>
      </c>
      <c r="K103" s="67" t="str">
        <f t="shared" si="91"/>
        <v xml:space="preserve">Elderly adults  </v>
      </c>
      <c r="L103" s="67" t="str">
        <f t="shared" si="92"/>
        <v>Both</v>
      </c>
      <c r="M103" s="67">
        <f t="shared" si="93"/>
        <v>174819</v>
      </c>
      <c r="N103" s="67" t="str">
        <f t="shared" si="94"/>
        <v xml:space="preserve">Odds Ratio (OR)
VE=(1-OR)x100
Logistic regression models adjusted for sex, age, origin, epidemiological weeks, multimorbidity, chronic respiratory disease, cancer, obesity, immunosuppressive condition, neurological disease 
</v>
      </c>
      <c r="O103" s="67" t="str">
        <f>O102</f>
        <v>2 doses + first booster</v>
      </c>
      <c r="P103" s="67" t="str">
        <f t="shared" si="98"/>
        <v>BNT162b2 or mRNA-1273</v>
      </c>
      <c r="Q103" s="67" t="str">
        <f t="shared" si="106"/>
        <v>No</v>
      </c>
      <c r="R103" s="67" t="str">
        <f t="shared" si="106"/>
        <v>N/A</v>
      </c>
      <c r="S103" s="67" t="str">
        <f>S102</f>
        <v>First booster</v>
      </c>
      <c r="T103" s="67" t="str">
        <f t="shared" si="103"/>
        <v>Unvaccinated</v>
      </c>
      <c r="U103" s="67" t="str">
        <f t="shared" si="100"/>
        <v>Hospitalization</v>
      </c>
      <c r="V103" s="67" t="str">
        <f t="shared" si="101"/>
        <v>Overall</v>
      </c>
      <c r="W103" s="15" t="s">
        <v>1380</v>
      </c>
      <c r="X103" s="15" t="s">
        <v>221</v>
      </c>
      <c r="Y103" s="67" t="str">
        <f t="shared" si="105"/>
        <v>Omicron BA.2</v>
      </c>
      <c r="Z103" s="48" t="s">
        <v>1396</v>
      </c>
      <c r="AA103" s="67"/>
    </row>
    <row r="104" spans="1:27" x14ac:dyDescent="0.25">
      <c r="A104" s="62">
        <f t="shared" si="81"/>
        <v>44977</v>
      </c>
      <c r="B104" s="67" t="str">
        <f t="shared" si="82"/>
        <v>Carazo, S., et al.</v>
      </c>
      <c r="C104" s="68" t="str">
        <f t="shared" si="83"/>
        <v>Prior infection- and/or vaccine-induced protection against Omicron BA.1, BA.2 and BA.4/BA.5-related hospitalisations in older adults: a test-negative case-control study in Quebec, Canada</v>
      </c>
      <c r="D104" s="64">
        <f t="shared" si="84"/>
        <v>44896</v>
      </c>
      <c r="E104" s="67" t="str">
        <f t="shared" si="85"/>
        <v>medRxiv</v>
      </c>
      <c r="F104" s="67" t="str">
        <f t="shared" si="86"/>
        <v>No</v>
      </c>
      <c r="G104" s="67" t="str">
        <f t="shared" si="87"/>
        <v>Ministère de la Santé et des Services sociaux du Québec</v>
      </c>
      <c r="H104" s="67" t="str">
        <f t="shared" si="88"/>
        <v>Canada</v>
      </c>
      <c r="I104" s="67" t="str">
        <f t="shared" si="89"/>
        <v>December 2021 to November 2022</v>
      </c>
      <c r="J104" s="67" t="str">
        <f t="shared" si="90"/>
        <v>Test-negative case study control</v>
      </c>
      <c r="K104" s="67" t="str">
        <f t="shared" si="91"/>
        <v xml:space="preserve">Elderly adults  </v>
      </c>
      <c r="L104" s="67" t="str">
        <f t="shared" si="92"/>
        <v>Both</v>
      </c>
      <c r="M104" s="67">
        <f t="shared" si="93"/>
        <v>174819</v>
      </c>
      <c r="N104" s="67" t="str">
        <f t="shared" si="94"/>
        <v xml:space="preserve">Odds Ratio (OR)
VE=(1-OR)x100
Logistic regression models adjusted for sex, age, origin, epidemiological weeks, multimorbidity, chronic respiratory disease, cancer, obesity, immunosuppressive condition, neurological disease 
</v>
      </c>
      <c r="O104" s="67" t="s">
        <v>75</v>
      </c>
      <c r="P104" s="67" t="str">
        <f t="shared" si="98"/>
        <v>BNT162b2 or mRNA-1273</v>
      </c>
      <c r="Q104" s="67" t="str">
        <f t="shared" si="106"/>
        <v>No</v>
      </c>
      <c r="R104" s="67" t="str">
        <f t="shared" si="106"/>
        <v>N/A</v>
      </c>
      <c r="S104" s="67" t="s">
        <v>80</v>
      </c>
      <c r="T104" s="67" t="str">
        <f t="shared" si="103"/>
        <v>Unvaccinated</v>
      </c>
      <c r="U104" s="67" t="str">
        <f t="shared" si="100"/>
        <v>Hospitalization</v>
      </c>
      <c r="V104" s="67" t="str">
        <f t="shared" si="101"/>
        <v>Overall</v>
      </c>
      <c r="W104" s="15" t="s">
        <v>1376</v>
      </c>
      <c r="X104" s="15" t="s">
        <v>1025</v>
      </c>
      <c r="Y104" s="67" t="str">
        <f t="shared" si="105"/>
        <v>Omicron BA.2</v>
      </c>
      <c r="Z104" s="48" t="s">
        <v>1406</v>
      </c>
      <c r="AA104" s="67"/>
    </row>
    <row r="105" spans="1:27" x14ac:dyDescent="0.25">
      <c r="A105" s="62">
        <f t="shared" si="81"/>
        <v>44977</v>
      </c>
      <c r="B105" s="67" t="str">
        <f t="shared" si="82"/>
        <v>Carazo, S., et al.</v>
      </c>
      <c r="C105" s="68" t="str">
        <f t="shared" si="83"/>
        <v>Prior infection- and/or vaccine-induced protection against Omicron BA.1, BA.2 and BA.4/BA.5-related hospitalisations in older adults: a test-negative case-control study in Quebec, Canada</v>
      </c>
      <c r="D105" s="64">
        <f t="shared" si="84"/>
        <v>44896</v>
      </c>
      <c r="E105" s="67" t="str">
        <f t="shared" si="85"/>
        <v>medRxiv</v>
      </c>
      <c r="F105" s="67" t="str">
        <f t="shared" si="86"/>
        <v>No</v>
      </c>
      <c r="G105" s="67" t="str">
        <f t="shared" si="87"/>
        <v>Ministère de la Santé et des Services sociaux du Québec</v>
      </c>
      <c r="H105" s="67" t="str">
        <f t="shared" si="88"/>
        <v>Canada</v>
      </c>
      <c r="I105" s="67" t="str">
        <f t="shared" si="89"/>
        <v>December 2021 to November 2022</v>
      </c>
      <c r="J105" s="67" t="str">
        <f t="shared" si="90"/>
        <v>Test-negative case study control</v>
      </c>
      <c r="K105" s="67" t="str">
        <f t="shared" si="91"/>
        <v xml:space="preserve">Elderly adults  </v>
      </c>
      <c r="L105" s="67" t="str">
        <f t="shared" si="92"/>
        <v>Both</v>
      </c>
      <c r="M105" s="67">
        <f t="shared" si="93"/>
        <v>174819</v>
      </c>
      <c r="N105" s="67" t="str">
        <f t="shared" si="94"/>
        <v xml:space="preserve">Odds Ratio (OR)
VE=(1-OR)x100
Logistic regression models adjusted for sex, age, origin, epidemiological weeks, multimorbidity, chronic respiratory disease, cancer, obesity, immunosuppressive condition, neurological disease 
</v>
      </c>
      <c r="O105" s="67" t="str">
        <f>O104</f>
        <v>2 doses + second booster</v>
      </c>
      <c r="P105" s="67" t="str">
        <f t="shared" si="98"/>
        <v>BNT162b2 or mRNA-1273</v>
      </c>
      <c r="Q105" s="67" t="str">
        <f t="shared" si="106"/>
        <v>No</v>
      </c>
      <c r="R105" s="67" t="str">
        <f t="shared" si="106"/>
        <v>N/A</v>
      </c>
      <c r="S105" s="67" t="str">
        <f>S104</f>
        <v>Second booster</v>
      </c>
      <c r="T105" s="67" t="str">
        <f t="shared" si="103"/>
        <v>Unvaccinated</v>
      </c>
      <c r="U105" s="67" t="str">
        <f t="shared" si="100"/>
        <v>Hospitalization</v>
      </c>
      <c r="V105" s="67" t="str">
        <f t="shared" si="101"/>
        <v>Overall</v>
      </c>
      <c r="W105" s="15" t="s">
        <v>1377</v>
      </c>
      <c r="X105" s="15" t="s">
        <v>150</v>
      </c>
      <c r="Y105" s="67" t="str">
        <f t="shared" si="105"/>
        <v>Omicron BA.2</v>
      </c>
      <c r="Z105" s="48" t="s">
        <v>1407</v>
      </c>
      <c r="AA105" s="67"/>
    </row>
    <row r="106" spans="1:27" x14ac:dyDescent="0.25">
      <c r="A106" s="62">
        <f t="shared" si="81"/>
        <v>44977</v>
      </c>
      <c r="B106" s="67" t="str">
        <f t="shared" si="82"/>
        <v>Carazo, S., et al.</v>
      </c>
      <c r="C106" s="68" t="str">
        <f t="shared" si="83"/>
        <v>Prior infection- and/or vaccine-induced protection against Omicron BA.1, BA.2 and BA.4/BA.5-related hospitalisations in older adults: a test-negative case-control study in Quebec, Canada</v>
      </c>
      <c r="D106" s="64">
        <f t="shared" si="84"/>
        <v>44896</v>
      </c>
      <c r="E106" s="67" t="str">
        <f t="shared" si="85"/>
        <v>medRxiv</v>
      </c>
      <c r="F106" s="67" t="str">
        <f t="shared" si="86"/>
        <v>No</v>
      </c>
      <c r="G106" s="67" t="str">
        <f t="shared" si="87"/>
        <v>Ministère de la Santé et des Services sociaux du Québec</v>
      </c>
      <c r="H106" s="67" t="str">
        <f t="shared" si="88"/>
        <v>Canada</v>
      </c>
      <c r="I106" s="67" t="str">
        <f t="shared" si="89"/>
        <v>December 2021 to November 2022</v>
      </c>
      <c r="J106" s="67" t="str">
        <f t="shared" si="90"/>
        <v>Test-negative case study control</v>
      </c>
      <c r="K106" s="67" t="str">
        <f t="shared" si="91"/>
        <v xml:space="preserve">Elderly adults  </v>
      </c>
      <c r="L106" s="67" t="str">
        <f t="shared" si="92"/>
        <v>Both</v>
      </c>
      <c r="M106" s="67">
        <f t="shared" si="93"/>
        <v>174819</v>
      </c>
      <c r="N106" s="67" t="str">
        <f t="shared" si="94"/>
        <v xml:space="preserve">Odds Ratio (OR)
VE=(1-OR)x100
Logistic regression models adjusted for sex, age, origin, epidemiological weeks, multimorbidity, chronic respiratory disease, cancer, obesity, immunosuppressive condition, neurological disease 
</v>
      </c>
      <c r="O106" s="67" t="s">
        <v>1384</v>
      </c>
      <c r="P106" s="67" t="str">
        <f t="shared" si="98"/>
        <v>BNT162b2 or mRNA-1273</v>
      </c>
      <c r="Q106" s="67" t="s">
        <v>36</v>
      </c>
      <c r="R106" s="67" t="s">
        <v>1351</v>
      </c>
      <c r="S106" s="67" t="s">
        <v>1385</v>
      </c>
      <c r="T106" s="67" t="str">
        <f t="shared" si="103"/>
        <v>Unvaccinated</v>
      </c>
      <c r="U106" s="67" t="str">
        <f t="shared" si="100"/>
        <v>Hospitalization</v>
      </c>
      <c r="V106" s="67" t="str">
        <f t="shared" si="101"/>
        <v>Overall</v>
      </c>
      <c r="W106" s="15" t="s">
        <v>1376</v>
      </c>
      <c r="X106" s="15" t="s">
        <v>1025</v>
      </c>
      <c r="Y106" s="67" t="str">
        <f t="shared" si="105"/>
        <v>Omicron BA.2</v>
      </c>
      <c r="Z106" s="48" t="s">
        <v>1397</v>
      </c>
      <c r="AA106" s="67"/>
    </row>
    <row r="107" spans="1:27" x14ac:dyDescent="0.25">
      <c r="A107" s="62">
        <f t="shared" si="81"/>
        <v>44977</v>
      </c>
      <c r="B107" s="67" t="str">
        <f t="shared" si="82"/>
        <v>Carazo, S., et al.</v>
      </c>
      <c r="C107" s="68" t="str">
        <f t="shared" si="83"/>
        <v>Prior infection- and/or vaccine-induced protection against Omicron BA.1, BA.2 and BA.4/BA.5-related hospitalisations in older adults: a test-negative case-control study in Quebec, Canada</v>
      </c>
      <c r="D107" s="64">
        <f t="shared" si="84"/>
        <v>44896</v>
      </c>
      <c r="E107" s="67" t="str">
        <f t="shared" si="85"/>
        <v>medRxiv</v>
      </c>
      <c r="F107" s="67" t="str">
        <f t="shared" si="86"/>
        <v>No</v>
      </c>
      <c r="G107" s="67" t="str">
        <f t="shared" si="87"/>
        <v>Ministère de la Santé et des Services sociaux du Québec</v>
      </c>
      <c r="H107" s="67" t="str">
        <f t="shared" si="88"/>
        <v>Canada</v>
      </c>
      <c r="I107" s="67" t="str">
        <f t="shared" si="89"/>
        <v>December 2021 to November 2022</v>
      </c>
      <c r="J107" s="67" t="str">
        <f t="shared" si="90"/>
        <v>Test-negative case study control</v>
      </c>
      <c r="K107" s="67" t="str">
        <f t="shared" si="91"/>
        <v xml:space="preserve">Elderly adults  </v>
      </c>
      <c r="L107" s="67" t="str">
        <f t="shared" si="92"/>
        <v>Both</v>
      </c>
      <c r="M107" s="67">
        <f t="shared" si="93"/>
        <v>174819</v>
      </c>
      <c r="N107" s="67" t="str">
        <f t="shared" si="94"/>
        <v xml:space="preserve">Odds Ratio (OR)
VE=(1-OR)x100
Logistic regression models adjusted for sex, age, origin, epidemiological weeks, multimorbidity, chronic respiratory disease, cancer, obesity, immunosuppressive condition, neurological disease 
</v>
      </c>
      <c r="O107" s="67" t="str">
        <f t="shared" ref="O107:O112" si="107">O106</f>
        <v>2 doses to 4 doses</v>
      </c>
      <c r="P107" s="67" t="str">
        <f t="shared" si="98"/>
        <v>BNT162b2 or mRNA-1273</v>
      </c>
      <c r="Q107" s="67" t="str">
        <f t="shared" ref="Q107:S109" si="108">Q106</f>
        <v>Yes</v>
      </c>
      <c r="R107" s="67" t="str">
        <f t="shared" si="108"/>
        <v>Pre-Omicron</v>
      </c>
      <c r="S107" s="67" t="str">
        <f t="shared" si="108"/>
        <v>Primary vaccination to second booster</v>
      </c>
      <c r="T107" s="67" t="str">
        <f t="shared" si="103"/>
        <v>Unvaccinated</v>
      </c>
      <c r="U107" s="67" t="str">
        <f t="shared" si="100"/>
        <v>Hospitalization</v>
      </c>
      <c r="V107" s="67" t="str">
        <f t="shared" si="101"/>
        <v>Overall</v>
      </c>
      <c r="W107" s="15" t="s">
        <v>1377</v>
      </c>
      <c r="X107" s="15" t="s">
        <v>150</v>
      </c>
      <c r="Y107" s="67" t="str">
        <f t="shared" si="105"/>
        <v>Omicron BA.2</v>
      </c>
      <c r="Z107" s="48" t="s">
        <v>1398</v>
      </c>
      <c r="AA107" s="67"/>
    </row>
    <row r="108" spans="1:27" x14ac:dyDescent="0.25">
      <c r="A108" s="62">
        <f t="shared" si="81"/>
        <v>44977</v>
      </c>
      <c r="B108" s="67" t="str">
        <f t="shared" si="82"/>
        <v>Carazo, S., et al.</v>
      </c>
      <c r="C108" s="68" t="str">
        <f t="shared" si="83"/>
        <v>Prior infection- and/or vaccine-induced protection against Omicron BA.1, BA.2 and BA.4/BA.5-related hospitalisations in older adults: a test-negative case-control study in Quebec, Canada</v>
      </c>
      <c r="D108" s="64">
        <f t="shared" si="84"/>
        <v>44896</v>
      </c>
      <c r="E108" s="67" t="str">
        <f t="shared" si="85"/>
        <v>medRxiv</v>
      </c>
      <c r="F108" s="67" t="str">
        <f t="shared" si="86"/>
        <v>No</v>
      </c>
      <c r="G108" s="67" t="str">
        <f t="shared" si="87"/>
        <v>Ministère de la Santé et des Services sociaux du Québec</v>
      </c>
      <c r="H108" s="67" t="str">
        <f t="shared" si="88"/>
        <v>Canada</v>
      </c>
      <c r="I108" s="67" t="str">
        <f t="shared" si="89"/>
        <v>December 2021 to November 2022</v>
      </c>
      <c r="J108" s="67" t="str">
        <f t="shared" si="90"/>
        <v>Test-negative case study control</v>
      </c>
      <c r="K108" s="67" t="str">
        <f t="shared" si="91"/>
        <v xml:space="preserve">Elderly adults  </v>
      </c>
      <c r="L108" s="67" t="str">
        <f t="shared" si="92"/>
        <v>Both</v>
      </c>
      <c r="M108" s="67">
        <f t="shared" si="93"/>
        <v>174819</v>
      </c>
      <c r="N108" s="67" t="str">
        <f t="shared" si="94"/>
        <v xml:space="preserve">Odds Ratio (OR)
VE=(1-OR)x100
Logistic regression models adjusted for sex, age, origin, epidemiological weeks, multimorbidity, chronic respiratory disease, cancer, obesity, immunosuppressive condition, neurological disease 
</v>
      </c>
      <c r="O108" s="67" t="str">
        <f t="shared" si="107"/>
        <v>2 doses to 4 doses</v>
      </c>
      <c r="P108" s="67" t="str">
        <f t="shared" si="98"/>
        <v>BNT162b2 or mRNA-1273</v>
      </c>
      <c r="Q108" s="67" t="str">
        <f t="shared" si="108"/>
        <v>Yes</v>
      </c>
      <c r="R108" s="67" t="str">
        <f t="shared" si="108"/>
        <v>Pre-Omicron</v>
      </c>
      <c r="S108" s="67" t="str">
        <f t="shared" si="108"/>
        <v>Primary vaccination to second booster</v>
      </c>
      <c r="T108" s="67" t="str">
        <f t="shared" si="103"/>
        <v>Unvaccinated</v>
      </c>
      <c r="U108" s="67" t="str">
        <f t="shared" si="100"/>
        <v>Hospitalization</v>
      </c>
      <c r="V108" s="67" t="str">
        <f t="shared" si="101"/>
        <v>Overall</v>
      </c>
      <c r="W108" s="15" t="s">
        <v>1380</v>
      </c>
      <c r="X108" s="67" t="s">
        <v>221</v>
      </c>
      <c r="Y108" s="67" t="str">
        <f t="shared" si="105"/>
        <v>Omicron BA.2</v>
      </c>
      <c r="Z108" s="48" t="s">
        <v>1399</v>
      </c>
      <c r="AA108" s="67"/>
    </row>
    <row r="109" spans="1:27" x14ac:dyDescent="0.25">
      <c r="A109" s="62">
        <f t="shared" si="81"/>
        <v>44977</v>
      </c>
      <c r="B109" s="67" t="str">
        <f t="shared" si="82"/>
        <v>Carazo, S., et al.</v>
      </c>
      <c r="C109" s="68" t="str">
        <f t="shared" si="83"/>
        <v>Prior infection- and/or vaccine-induced protection against Omicron BA.1, BA.2 and BA.4/BA.5-related hospitalisations in older adults: a test-negative case-control study in Quebec, Canada</v>
      </c>
      <c r="D109" s="64">
        <f t="shared" si="84"/>
        <v>44896</v>
      </c>
      <c r="E109" s="67" t="str">
        <f t="shared" si="85"/>
        <v>medRxiv</v>
      </c>
      <c r="F109" s="67" t="str">
        <f t="shared" si="86"/>
        <v>No</v>
      </c>
      <c r="G109" s="67" t="str">
        <f t="shared" si="87"/>
        <v>Ministère de la Santé et des Services sociaux du Québec</v>
      </c>
      <c r="H109" s="67" t="str">
        <f t="shared" si="88"/>
        <v>Canada</v>
      </c>
      <c r="I109" s="67" t="str">
        <f t="shared" si="89"/>
        <v>December 2021 to November 2022</v>
      </c>
      <c r="J109" s="67" t="str">
        <f t="shared" si="90"/>
        <v>Test-negative case study control</v>
      </c>
      <c r="K109" s="67" t="str">
        <f t="shared" si="91"/>
        <v xml:space="preserve">Elderly adults  </v>
      </c>
      <c r="L109" s="67" t="str">
        <f t="shared" si="92"/>
        <v>Both</v>
      </c>
      <c r="M109" s="67">
        <f t="shared" si="93"/>
        <v>174819</v>
      </c>
      <c r="N109" s="67" t="str">
        <f t="shared" si="94"/>
        <v xml:space="preserve">Odds Ratio (OR)
VE=(1-OR)x100
Logistic regression models adjusted for sex, age, origin, epidemiological weeks, multimorbidity, chronic respiratory disease, cancer, obesity, immunosuppressive condition, neurological disease 
</v>
      </c>
      <c r="O109" s="67" t="str">
        <f t="shared" si="107"/>
        <v>2 doses to 4 doses</v>
      </c>
      <c r="P109" s="67" t="str">
        <f t="shared" si="98"/>
        <v>BNT162b2 or mRNA-1273</v>
      </c>
      <c r="Q109" s="67" t="str">
        <f t="shared" si="108"/>
        <v>Yes</v>
      </c>
      <c r="R109" s="67" t="str">
        <f t="shared" si="108"/>
        <v>Pre-Omicron</v>
      </c>
      <c r="S109" s="67" t="str">
        <f t="shared" si="108"/>
        <v>Primary vaccination to second booster</v>
      </c>
      <c r="T109" s="67" t="str">
        <f t="shared" si="103"/>
        <v>Unvaccinated</v>
      </c>
      <c r="U109" s="67" t="str">
        <f t="shared" si="100"/>
        <v>Hospitalization</v>
      </c>
      <c r="V109" s="67" t="str">
        <f t="shared" si="101"/>
        <v>Overall</v>
      </c>
      <c r="W109" s="15" t="s">
        <v>1387</v>
      </c>
      <c r="X109" s="67" t="str">
        <f>X108</f>
        <v>Long term (&gt;6 months)</v>
      </c>
      <c r="Y109" s="67" t="str">
        <f t="shared" si="105"/>
        <v>Omicron BA.2</v>
      </c>
      <c r="Z109" s="48" t="s">
        <v>1400</v>
      </c>
      <c r="AA109" s="67"/>
    </row>
    <row r="110" spans="1:27" x14ac:dyDescent="0.25">
      <c r="A110" s="62">
        <f t="shared" si="81"/>
        <v>44977</v>
      </c>
      <c r="B110" s="67" t="str">
        <f t="shared" si="82"/>
        <v>Carazo, S., et al.</v>
      </c>
      <c r="C110" s="68" t="str">
        <f t="shared" si="83"/>
        <v>Prior infection- and/or vaccine-induced protection against Omicron BA.1, BA.2 and BA.4/BA.5-related hospitalisations in older adults: a test-negative case-control study in Quebec, Canada</v>
      </c>
      <c r="D110" s="64">
        <f t="shared" si="84"/>
        <v>44896</v>
      </c>
      <c r="E110" s="67" t="str">
        <f t="shared" si="85"/>
        <v>medRxiv</v>
      </c>
      <c r="F110" s="67" t="str">
        <f t="shared" si="86"/>
        <v>No</v>
      </c>
      <c r="G110" s="67" t="str">
        <f t="shared" si="87"/>
        <v>Ministère de la Santé et des Services sociaux du Québec</v>
      </c>
      <c r="H110" s="67" t="str">
        <f t="shared" si="88"/>
        <v>Canada</v>
      </c>
      <c r="I110" s="67" t="str">
        <f t="shared" si="89"/>
        <v>December 2021 to November 2022</v>
      </c>
      <c r="J110" s="67" t="str">
        <f t="shared" si="90"/>
        <v>Test-negative case study control</v>
      </c>
      <c r="K110" s="67" t="str">
        <f t="shared" si="91"/>
        <v xml:space="preserve">Elderly adults  </v>
      </c>
      <c r="L110" s="67" t="str">
        <f t="shared" si="92"/>
        <v>Both</v>
      </c>
      <c r="M110" s="67">
        <f t="shared" si="93"/>
        <v>174819</v>
      </c>
      <c r="N110" s="67" t="str">
        <f t="shared" si="94"/>
        <v xml:space="preserve">Odds Ratio (OR)
VE=(1-OR)x100
Logistic regression models adjusted for sex, age, origin, epidemiological weeks, multimorbidity, chronic respiratory disease, cancer, obesity, immunosuppressive condition, neurological disease 
</v>
      </c>
      <c r="O110" s="67" t="str">
        <f t="shared" si="107"/>
        <v>2 doses to 4 doses</v>
      </c>
      <c r="P110" s="67" t="str">
        <f t="shared" si="98"/>
        <v>BNT162b2 or mRNA-1273</v>
      </c>
      <c r="Q110" s="67" t="str">
        <f>Q109</f>
        <v>Yes</v>
      </c>
      <c r="R110" s="67" t="s">
        <v>1401</v>
      </c>
      <c r="S110" s="67" t="str">
        <f>S109</f>
        <v>Primary vaccination to second booster</v>
      </c>
      <c r="T110" s="67" t="str">
        <f t="shared" si="103"/>
        <v>Unvaccinated</v>
      </c>
      <c r="U110" s="67" t="str">
        <f t="shared" si="100"/>
        <v>Hospitalization</v>
      </c>
      <c r="V110" s="67" t="str">
        <f t="shared" si="101"/>
        <v>Overall</v>
      </c>
      <c r="W110" s="15" t="s">
        <v>1376</v>
      </c>
      <c r="X110" s="67" t="s">
        <v>1025</v>
      </c>
      <c r="Y110" s="67" t="str">
        <f t="shared" si="105"/>
        <v>Omicron BA.2</v>
      </c>
      <c r="Z110" s="48" t="s">
        <v>1402</v>
      </c>
      <c r="AA110" s="67"/>
    </row>
    <row r="111" spans="1:27" x14ac:dyDescent="0.25">
      <c r="A111" s="62">
        <f t="shared" si="81"/>
        <v>44977</v>
      </c>
      <c r="B111" s="67" t="str">
        <f t="shared" si="82"/>
        <v>Carazo, S., et al.</v>
      </c>
      <c r="C111" s="68" t="str">
        <f t="shared" si="83"/>
        <v>Prior infection- and/or vaccine-induced protection against Omicron BA.1, BA.2 and BA.4/BA.5-related hospitalisations in older adults: a test-negative case-control study in Quebec, Canada</v>
      </c>
      <c r="D111" s="64">
        <f t="shared" si="84"/>
        <v>44896</v>
      </c>
      <c r="E111" s="67" t="str">
        <f t="shared" si="85"/>
        <v>medRxiv</v>
      </c>
      <c r="F111" s="67" t="str">
        <f t="shared" si="86"/>
        <v>No</v>
      </c>
      <c r="G111" s="67" t="str">
        <f t="shared" si="87"/>
        <v>Ministère de la Santé et des Services sociaux du Québec</v>
      </c>
      <c r="H111" s="67" t="str">
        <f t="shared" si="88"/>
        <v>Canada</v>
      </c>
      <c r="I111" s="67" t="str">
        <f t="shared" si="89"/>
        <v>December 2021 to November 2022</v>
      </c>
      <c r="J111" s="67" t="str">
        <f t="shared" si="90"/>
        <v>Test-negative case study control</v>
      </c>
      <c r="K111" s="67" t="str">
        <f t="shared" si="91"/>
        <v xml:space="preserve">Elderly adults  </v>
      </c>
      <c r="L111" s="67" t="str">
        <f t="shared" si="92"/>
        <v>Both</v>
      </c>
      <c r="M111" s="67">
        <f t="shared" si="93"/>
        <v>174819</v>
      </c>
      <c r="N111" s="67" t="str">
        <f t="shared" si="94"/>
        <v xml:space="preserve">Odds Ratio (OR)
VE=(1-OR)x100
Logistic regression models adjusted for sex, age, origin, epidemiological weeks, multimorbidity, chronic respiratory disease, cancer, obesity, immunosuppressive condition, neurological disease 
</v>
      </c>
      <c r="O111" s="67" t="str">
        <f t="shared" si="107"/>
        <v>2 doses to 4 doses</v>
      </c>
      <c r="P111" s="67" t="str">
        <f t="shared" si="98"/>
        <v>BNT162b2 or mRNA-1273</v>
      </c>
      <c r="Q111" s="67" t="s">
        <v>1403</v>
      </c>
      <c r="R111" s="67" t="str">
        <f>R110</f>
        <v>Omicron</v>
      </c>
      <c r="S111" s="67" t="str">
        <f>S110</f>
        <v>Primary vaccination to second booster</v>
      </c>
      <c r="T111" s="67" t="str">
        <f t="shared" si="103"/>
        <v>Unvaccinated</v>
      </c>
      <c r="U111" s="67" t="str">
        <f t="shared" si="100"/>
        <v>Hospitalization</v>
      </c>
      <c r="V111" s="67" t="str">
        <f t="shared" si="101"/>
        <v>Overall</v>
      </c>
      <c r="W111" s="15" t="s">
        <v>1376</v>
      </c>
      <c r="X111" s="67" t="s">
        <v>1025</v>
      </c>
      <c r="Y111" s="67" t="str">
        <f t="shared" si="105"/>
        <v>Omicron BA.2</v>
      </c>
      <c r="Z111" s="48" t="s">
        <v>1404</v>
      </c>
      <c r="AA111" s="67"/>
    </row>
    <row r="112" spans="1:27" x14ac:dyDescent="0.25">
      <c r="A112" s="62">
        <f t="shared" ref="A112:A138" si="109">A111</f>
        <v>44977</v>
      </c>
      <c r="B112" s="67" t="str">
        <f t="shared" ref="B112:B138" si="110">B111</f>
        <v>Carazo, S., et al.</v>
      </c>
      <c r="C112" s="68" t="str">
        <f t="shared" ref="C112:C138" si="111">C111</f>
        <v>Prior infection- and/or vaccine-induced protection against Omicron BA.1, BA.2 and BA.4/BA.5-related hospitalisations in older adults: a test-negative case-control study in Quebec, Canada</v>
      </c>
      <c r="D112" s="64">
        <f t="shared" ref="D112:D138" si="112">D111</f>
        <v>44896</v>
      </c>
      <c r="E112" s="67" t="str">
        <f t="shared" ref="E112:E138" si="113">E111</f>
        <v>medRxiv</v>
      </c>
      <c r="F112" s="67" t="str">
        <f t="shared" ref="F112:F138" si="114">F111</f>
        <v>No</v>
      </c>
      <c r="G112" s="67" t="str">
        <f t="shared" ref="G112:G138" si="115">G111</f>
        <v>Ministère de la Santé et des Services sociaux du Québec</v>
      </c>
      <c r="H112" s="67" t="str">
        <f t="shared" ref="H112:H138" si="116">H111</f>
        <v>Canada</v>
      </c>
      <c r="I112" s="67" t="str">
        <f t="shared" ref="I112:I138" si="117">I111</f>
        <v>December 2021 to November 2022</v>
      </c>
      <c r="J112" s="67" t="str">
        <f t="shared" ref="J112:J138" si="118">J111</f>
        <v>Test-negative case study control</v>
      </c>
      <c r="K112" s="67" t="str">
        <f t="shared" ref="K112:K138" si="119">K111</f>
        <v xml:space="preserve">Elderly adults  </v>
      </c>
      <c r="L112" s="67" t="str">
        <f t="shared" ref="L112:L138" si="120">L111</f>
        <v>Both</v>
      </c>
      <c r="M112" s="67">
        <f t="shared" ref="M112:M138" si="121">M111</f>
        <v>174819</v>
      </c>
      <c r="N112" s="67" t="str">
        <f t="shared" ref="N112:N138" si="122">N111</f>
        <v xml:space="preserve">Odds Ratio (OR)
VE=(1-OR)x100
Logistic regression models adjusted for sex, age, origin, epidemiological weeks, multimorbidity, chronic respiratory disease, cancer, obesity, immunosuppressive condition, neurological disease 
</v>
      </c>
      <c r="O112" s="67" t="str">
        <f t="shared" si="107"/>
        <v>2 doses to 4 doses</v>
      </c>
      <c r="P112" s="67" t="str">
        <f t="shared" si="98"/>
        <v>BNT162b2 or mRNA-1273</v>
      </c>
      <c r="Q112" s="67" t="str">
        <f>Q111</f>
        <v>Yes (after vaccination)</v>
      </c>
      <c r="R112" s="67" t="str">
        <f>R111</f>
        <v>Omicron</v>
      </c>
      <c r="S112" s="67" t="str">
        <f>S111</f>
        <v>Primary vaccination to second booster</v>
      </c>
      <c r="T112" s="67" t="str">
        <f t="shared" si="103"/>
        <v>Unvaccinated</v>
      </c>
      <c r="U112" s="67" t="str">
        <f t="shared" si="100"/>
        <v>Hospitalization</v>
      </c>
      <c r="V112" s="67" t="str">
        <f t="shared" si="101"/>
        <v>Overall</v>
      </c>
      <c r="W112" s="15" t="s">
        <v>1377</v>
      </c>
      <c r="X112" s="15" t="s">
        <v>150</v>
      </c>
      <c r="Y112" s="67" t="str">
        <f t="shared" si="105"/>
        <v>Omicron BA.2</v>
      </c>
      <c r="Z112" s="48" t="s">
        <v>1405</v>
      </c>
      <c r="AA112" s="67"/>
    </row>
    <row r="113" spans="1:27" x14ac:dyDescent="0.25">
      <c r="A113" s="62">
        <f t="shared" si="109"/>
        <v>44977</v>
      </c>
      <c r="B113" s="67" t="str">
        <f t="shared" si="110"/>
        <v>Carazo, S., et al.</v>
      </c>
      <c r="C113" s="68" t="str">
        <f t="shared" si="111"/>
        <v>Prior infection- and/or vaccine-induced protection against Omicron BA.1, BA.2 and BA.4/BA.5-related hospitalisations in older adults: a test-negative case-control study in Quebec, Canada</v>
      </c>
      <c r="D113" s="64">
        <f t="shared" si="112"/>
        <v>44896</v>
      </c>
      <c r="E113" s="67" t="str">
        <f t="shared" si="113"/>
        <v>medRxiv</v>
      </c>
      <c r="F113" s="67" t="str">
        <f t="shared" si="114"/>
        <v>No</v>
      </c>
      <c r="G113" s="67" t="str">
        <f t="shared" si="115"/>
        <v>Ministère de la Santé et des Services sociaux du Québec</v>
      </c>
      <c r="H113" s="67" t="str">
        <f t="shared" si="116"/>
        <v>Canada</v>
      </c>
      <c r="I113" s="67" t="str">
        <f t="shared" si="117"/>
        <v>December 2021 to November 2022</v>
      </c>
      <c r="J113" s="67" t="str">
        <f t="shared" si="118"/>
        <v>Test-negative case study control</v>
      </c>
      <c r="K113" s="67" t="str">
        <f t="shared" si="119"/>
        <v xml:space="preserve">Elderly adults  </v>
      </c>
      <c r="L113" s="67" t="str">
        <f t="shared" si="120"/>
        <v>Both</v>
      </c>
      <c r="M113" s="67">
        <f t="shared" si="121"/>
        <v>174819</v>
      </c>
      <c r="N113" s="67" t="str">
        <f t="shared" si="122"/>
        <v xml:space="preserve">Odds Ratio (OR)
VE=(1-OR)x100
Logistic regression models adjusted for sex, age, origin, epidemiological weeks, multimorbidity, chronic respiratory disease, cancer, obesity, immunosuppressive condition, neurological disease 
</v>
      </c>
      <c r="O113" s="67" t="s">
        <v>109</v>
      </c>
      <c r="P113" s="67" t="str">
        <f t="shared" ref="P113:P138" si="123">P112</f>
        <v>BNT162b2 or mRNA-1273</v>
      </c>
      <c r="Q113" s="67" t="s">
        <v>62</v>
      </c>
      <c r="R113" s="67" t="s">
        <v>41</v>
      </c>
      <c r="S113" s="67" t="s">
        <v>72</v>
      </c>
      <c r="T113" s="67" t="str">
        <f t="shared" si="103"/>
        <v>Unvaccinated</v>
      </c>
      <c r="U113" s="67" t="str">
        <f t="shared" si="100"/>
        <v>Hospitalization</v>
      </c>
      <c r="V113" s="67" t="str">
        <f t="shared" si="101"/>
        <v>Overall</v>
      </c>
      <c r="W113" s="15" t="s">
        <v>1376</v>
      </c>
      <c r="X113" s="15" t="s">
        <v>1025</v>
      </c>
      <c r="Y113" s="67" t="s">
        <v>129</v>
      </c>
      <c r="Z113" s="48" t="s">
        <v>1408</v>
      </c>
      <c r="AA113" s="67"/>
    </row>
    <row r="114" spans="1:27" x14ac:dyDescent="0.25">
      <c r="A114" s="62">
        <f t="shared" si="109"/>
        <v>44977</v>
      </c>
      <c r="B114" s="67" t="str">
        <f t="shared" si="110"/>
        <v>Carazo, S., et al.</v>
      </c>
      <c r="C114" s="68" t="str">
        <f t="shared" si="111"/>
        <v>Prior infection- and/or vaccine-induced protection against Omicron BA.1, BA.2 and BA.4/BA.5-related hospitalisations in older adults: a test-negative case-control study in Quebec, Canada</v>
      </c>
      <c r="D114" s="64">
        <f t="shared" si="112"/>
        <v>44896</v>
      </c>
      <c r="E114" s="67" t="str">
        <f t="shared" si="113"/>
        <v>medRxiv</v>
      </c>
      <c r="F114" s="67" t="str">
        <f t="shared" si="114"/>
        <v>No</v>
      </c>
      <c r="G114" s="67" t="str">
        <f t="shared" si="115"/>
        <v>Ministère de la Santé et des Services sociaux du Québec</v>
      </c>
      <c r="H114" s="67" t="str">
        <f t="shared" si="116"/>
        <v>Canada</v>
      </c>
      <c r="I114" s="67" t="str">
        <f t="shared" si="117"/>
        <v>December 2021 to November 2022</v>
      </c>
      <c r="J114" s="67" t="str">
        <f t="shared" si="118"/>
        <v>Test-negative case study control</v>
      </c>
      <c r="K114" s="67" t="str">
        <f t="shared" si="119"/>
        <v xml:space="preserve">Elderly adults  </v>
      </c>
      <c r="L114" s="67" t="str">
        <f t="shared" si="120"/>
        <v>Both</v>
      </c>
      <c r="M114" s="67">
        <f t="shared" si="121"/>
        <v>174819</v>
      </c>
      <c r="N114" s="67" t="str">
        <f t="shared" si="122"/>
        <v xml:space="preserve">Odds Ratio (OR)
VE=(1-OR)x100
Logistic regression models adjusted for sex, age, origin, epidemiological weeks, multimorbidity, chronic respiratory disease, cancer, obesity, immunosuppressive condition, neurological disease 
</v>
      </c>
      <c r="O114" s="67" t="str">
        <f>O113</f>
        <v>2 doses</v>
      </c>
      <c r="P114" s="67" t="str">
        <f t="shared" si="123"/>
        <v>BNT162b2 or mRNA-1273</v>
      </c>
      <c r="Q114" s="67" t="str">
        <f t="shared" ref="Q114:S117" si="124">Q113</f>
        <v>No</v>
      </c>
      <c r="R114" s="67" t="str">
        <f t="shared" si="124"/>
        <v>N/A</v>
      </c>
      <c r="S114" s="67" t="str">
        <f t="shared" si="124"/>
        <v>Primary vaccination</v>
      </c>
      <c r="T114" s="67" t="str">
        <f t="shared" si="103"/>
        <v>Unvaccinated</v>
      </c>
      <c r="U114" s="67" t="str">
        <f t="shared" si="100"/>
        <v>Hospitalization</v>
      </c>
      <c r="V114" s="67" t="str">
        <f t="shared" si="101"/>
        <v>Overall</v>
      </c>
      <c r="W114" s="15" t="s">
        <v>1377</v>
      </c>
      <c r="X114" s="15" t="s">
        <v>150</v>
      </c>
      <c r="Y114" s="67" t="str">
        <f t="shared" ref="Y114:Y138" si="125">Y113</f>
        <v>Omicron BA.4/BA.5</v>
      </c>
      <c r="Z114" s="48" t="s">
        <v>1409</v>
      </c>
      <c r="AA114" s="67"/>
    </row>
    <row r="115" spans="1:27" x14ac:dyDescent="0.25">
      <c r="A115" s="62">
        <f t="shared" si="109"/>
        <v>44977</v>
      </c>
      <c r="B115" s="67" t="str">
        <f t="shared" si="110"/>
        <v>Carazo, S., et al.</v>
      </c>
      <c r="C115" s="68" t="str">
        <f t="shared" si="111"/>
        <v>Prior infection- and/or vaccine-induced protection against Omicron BA.1, BA.2 and BA.4/BA.5-related hospitalisations in older adults: a test-negative case-control study in Quebec, Canada</v>
      </c>
      <c r="D115" s="64">
        <f t="shared" si="112"/>
        <v>44896</v>
      </c>
      <c r="E115" s="67" t="str">
        <f t="shared" si="113"/>
        <v>medRxiv</v>
      </c>
      <c r="F115" s="67" t="str">
        <f t="shared" si="114"/>
        <v>No</v>
      </c>
      <c r="G115" s="67" t="str">
        <f t="shared" si="115"/>
        <v>Ministère de la Santé et des Services sociaux du Québec</v>
      </c>
      <c r="H115" s="67" t="str">
        <f t="shared" si="116"/>
        <v>Canada</v>
      </c>
      <c r="I115" s="67" t="str">
        <f t="shared" si="117"/>
        <v>December 2021 to November 2022</v>
      </c>
      <c r="J115" s="67" t="str">
        <f t="shared" si="118"/>
        <v>Test-negative case study control</v>
      </c>
      <c r="K115" s="67" t="str">
        <f t="shared" si="119"/>
        <v xml:space="preserve">Elderly adults  </v>
      </c>
      <c r="L115" s="67" t="str">
        <f t="shared" si="120"/>
        <v>Both</v>
      </c>
      <c r="M115" s="67">
        <f t="shared" si="121"/>
        <v>174819</v>
      </c>
      <c r="N115" s="67" t="str">
        <f t="shared" si="122"/>
        <v xml:space="preserve">Odds Ratio (OR)
VE=(1-OR)x100
Logistic regression models adjusted for sex, age, origin, epidemiological weeks, multimorbidity, chronic respiratory disease, cancer, obesity, immunosuppressive condition, neurological disease 
</v>
      </c>
      <c r="O115" s="67" t="str">
        <f>O114</f>
        <v>2 doses</v>
      </c>
      <c r="P115" s="67" t="str">
        <f t="shared" si="123"/>
        <v>BNT162b2 or mRNA-1273</v>
      </c>
      <c r="Q115" s="67" t="str">
        <f t="shared" si="124"/>
        <v>No</v>
      </c>
      <c r="R115" s="67" t="str">
        <f t="shared" si="124"/>
        <v>N/A</v>
      </c>
      <c r="S115" s="67" t="str">
        <f t="shared" si="124"/>
        <v>Primary vaccination</v>
      </c>
      <c r="T115" s="67" t="str">
        <f t="shared" si="103"/>
        <v>Unvaccinated</v>
      </c>
      <c r="U115" s="67" t="str">
        <f t="shared" si="100"/>
        <v>Hospitalization</v>
      </c>
      <c r="V115" s="67" t="str">
        <f t="shared" si="101"/>
        <v>Overall</v>
      </c>
      <c r="W115" s="15" t="s">
        <v>1380</v>
      </c>
      <c r="X115" s="67" t="s">
        <v>221</v>
      </c>
      <c r="Y115" s="67" t="str">
        <f t="shared" si="125"/>
        <v>Omicron BA.4/BA.5</v>
      </c>
      <c r="Z115" s="48" t="s">
        <v>1410</v>
      </c>
      <c r="AA115" s="67"/>
    </row>
    <row r="116" spans="1:27" x14ac:dyDescent="0.25">
      <c r="A116" s="62">
        <f t="shared" si="109"/>
        <v>44977</v>
      </c>
      <c r="B116" s="67" t="str">
        <f t="shared" si="110"/>
        <v>Carazo, S., et al.</v>
      </c>
      <c r="C116" s="68" t="str">
        <f t="shared" si="111"/>
        <v>Prior infection- and/or vaccine-induced protection against Omicron BA.1, BA.2 and BA.4/BA.5-related hospitalisations in older adults: a test-negative case-control study in Quebec, Canada</v>
      </c>
      <c r="D116" s="64">
        <f t="shared" si="112"/>
        <v>44896</v>
      </c>
      <c r="E116" s="67" t="str">
        <f t="shared" si="113"/>
        <v>medRxiv</v>
      </c>
      <c r="F116" s="67" t="str">
        <f t="shared" si="114"/>
        <v>No</v>
      </c>
      <c r="G116" s="67" t="str">
        <f t="shared" si="115"/>
        <v>Ministère de la Santé et des Services sociaux du Québec</v>
      </c>
      <c r="H116" s="67" t="str">
        <f t="shared" si="116"/>
        <v>Canada</v>
      </c>
      <c r="I116" s="67" t="str">
        <f t="shared" si="117"/>
        <v>December 2021 to November 2022</v>
      </c>
      <c r="J116" s="67" t="str">
        <f t="shared" si="118"/>
        <v>Test-negative case study control</v>
      </c>
      <c r="K116" s="67" t="str">
        <f t="shared" si="119"/>
        <v xml:space="preserve">Elderly adults  </v>
      </c>
      <c r="L116" s="67" t="str">
        <f t="shared" si="120"/>
        <v>Both</v>
      </c>
      <c r="M116" s="67">
        <f t="shared" si="121"/>
        <v>174819</v>
      </c>
      <c r="N116" s="67" t="str">
        <f t="shared" si="122"/>
        <v xml:space="preserve">Odds Ratio (OR)
VE=(1-OR)x100
Logistic regression models adjusted for sex, age, origin, epidemiological weeks, multimorbidity, chronic respiratory disease, cancer, obesity, immunosuppressive condition, neurological disease 
</v>
      </c>
      <c r="O116" s="67" t="str">
        <f>O115</f>
        <v>2 doses</v>
      </c>
      <c r="P116" s="67" t="str">
        <f t="shared" si="123"/>
        <v>BNT162b2 or mRNA-1273</v>
      </c>
      <c r="Q116" s="67" t="str">
        <f t="shared" si="124"/>
        <v>No</v>
      </c>
      <c r="R116" s="67" t="str">
        <f t="shared" si="124"/>
        <v>N/A</v>
      </c>
      <c r="S116" s="67" t="str">
        <f t="shared" si="124"/>
        <v>Primary vaccination</v>
      </c>
      <c r="T116" s="67" t="str">
        <f t="shared" si="103"/>
        <v>Unvaccinated</v>
      </c>
      <c r="U116" s="67" t="str">
        <f t="shared" si="100"/>
        <v>Hospitalization</v>
      </c>
      <c r="V116" s="67" t="str">
        <f t="shared" si="101"/>
        <v>Overall</v>
      </c>
      <c r="W116" s="15" t="s">
        <v>1387</v>
      </c>
      <c r="X116" s="67" t="str">
        <f>X115</f>
        <v>Long term (&gt;6 months)</v>
      </c>
      <c r="Y116" s="67" t="str">
        <f t="shared" si="125"/>
        <v>Omicron BA.4/BA.5</v>
      </c>
      <c r="Z116" s="15" t="s">
        <v>1411</v>
      </c>
      <c r="AA116" s="67"/>
    </row>
    <row r="117" spans="1:27" x14ac:dyDescent="0.25">
      <c r="A117" s="62">
        <f t="shared" si="109"/>
        <v>44977</v>
      </c>
      <c r="B117" s="67" t="str">
        <f t="shared" si="110"/>
        <v>Carazo, S., et al.</v>
      </c>
      <c r="C117" s="68" t="str">
        <f t="shared" si="111"/>
        <v>Prior infection- and/or vaccine-induced protection against Omicron BA.1, BA.2 and BA.4/BA.5-related hospitalisations in older adults: a test-negative case-control study in Quebec, Canada</v>
      </c>
      <c r="D117" s="64">
        <f t="shared" si="112"/>
        <v>44896</v>
      </c>
      <c r="E117" s="67" t="str">
        <f t="shared" si="113"/>
        <v>medRxiv</v>
      </c>
      <c r="F117" s="67" t="str">
        <f t="shared" si="114"/>
        <v>No</v>
      </c>
      <c r="G117" s="67" t="str">
        <f t="shared" si="115"/>
        <v>Ministère de la Santé et des Services sociaux du Québec</v>
      </c>
      <c r="H117" s="67" t="str">
        <f t="shared" si="116"/>
        <v>Canada</v>
      </c>
      <c r="I117" s="67" t="str">
        <f t="shared" si="117"/>
        <v>December 2021 to November 2022</v>
      </c>
      <c r="J117" s="67" t="str">
        <f t="shared" si="118"/>
        <v>Test-negative case study control</v>
      </c>
      <c r="K117" s="67" t="str">
        <f t="shared" si="119"/>
        <v xml:space="preserve">Elderly adults  </v>
      </c>
      <c r="L117" s="67" t="str">
        <f t="shared" si="120"/>
        <v>Both</v>
      </c>
      <c r="M117" s="67">
        <f t="shared" si="121"/>
        <v>174819</v>
      </c>
      <c r="N117" s="67" t="str">
        <f t="shared" si="122"/>
        <v xml:space="preserve">Odds Ratio (OR)
VE=(1-OR)x100
Logistic regression models adjusted for sex, age, origin, epidemiological weeks, multimorbidity, chronic respiratory disease, cancer, obesity, immunosuppressive condition, neurological disease 
</v>
      </c>
      <c r="O117" s="67" t="str">
        <f>O116</f>
        <v>2 doses</v>
      </c>
      <c r="P117" s="67" t="str">
        <f t="shared" si="123"/>
        <v>BNT162b2 or mRNA-1273</v>
      </c>
      <c r="Q117" s="67" t="str">
        <f t="shared" si="124"/>
        <v>No</v>
      </c>
      <c r="R117" s="67" t="str">
        <f t="shared" si="124"/>
        <v>N/A</v>
      </c>
      <c r="S117" s="67" t="str">
        <f t="shared" si="124"/>
        <v>Primary vaccination</v>
      </c>
      <c r="T117" s="67" t="str">
        <f t="shared" si="103"/>
        <v>Unvaccinated</v>
      </c>
      <c r="U117" s="67" t="str">
        <f t="shared" si="100"/>
        <v>Hospitalization</v>
      </c>
      <c r="V117" s="67" t="str">
        <f t="shared" si="101"/>
        <v>Overall</v>
      </c>
      <c r="W117" s="15" t="s">
        <v>1388</v>
      </c>
      <c r="X117" s="67" t="str">
        <f>X116</f>
        <v>Long term (&gt;6 months)</v>
      </c>
      <c r="Y117" s="67" t="str">
        <f t="shared" si="125"/>
        <v>Omicron BA.4/BA.5</v>
      </c>
      <c r="Z117" s="15" t="s">
        <v>1412</v>
      </c>
      <c r="AA117" s="67"/>
    </row>
    <row r="118" spans="1:27" x14ac:dyDescent="0.25">
      <c r="A118" s="62">
        <f t="shared" si="109"/>
        <v>44977</v>
      </c>
      <c r="B118" s="67" t="str">
        <f t="shared" si="110"/>
        <v>Carazo, S., et al.</v>
      </c>
      <c r="C118" s="68" t="str">
        <f t="shared" si="111"/>
        <v>Prior infection- and/or vaccine-induced protection against Omicron BA.1, BA.2 and BA.4/BA.5-related hospitalisations in older adults: a test-negative case-control study in Quebec, Canada</v>
      </c>
      <c r="D118" s="64">
        <f t="shared" si="112"/>
        <v>44896</v>
      </c>
      <c r="E118" s="67" t="str">
        <f t="shared" si="113"/>
        <v>medRxiv</v>
      </c>
      <c r="F118" s="67" t="str">
        <f t="shared" si="114"/>
        <v>No</v>
      </c>
      <c r="G118" s="67" t="str">
        <f t="shared" si="115"/>
        <v>Ministère de la Santé et des Services sociaux du Québec</v>
      </c>
      <c r="H118" s="67" t="str">
        <f t="shared" si="116"/>
        <v>Canada</v>
      </c>
      <c r="I118" s="67" t="str">
        <f t="shared" si="117"/>
        <v>December 2021 to November 2022</v>
      </c>
      <c r="J118" s="67" t="str">
        <f t="shared" si="118"/>
        <v>Test-negative case study control</v>
      </c>
      <c r="K118" s="67" t="str">
        <f t="shared" si="119"/>
        <v xml:space="preserve">Elderly adults  </v>
      </c>
      <c r="L118" s="67" t="str">
        <f t="shared" si="120"/>
        <v>Both</v>
      </c>
      <c r="M118" s="67">
        <f t="shared" si="121"/>
        <v>174819</v>
      </c>
      <c r="N118" s="67" t="str">
        <f t="shared" si="122"/>
        <v xml:space="preserve">Odds Ratio (OR)
VE=(1-OR)x100
Logistic regression models adjusted for sex, age, origin, epidemiological weeks, multimorbidity, chronic respiratory disease, cancer, obesity, immunosuppressive condition, neurological disease 
</v>
      </c>
      <c r="O118" s="67" t="s">
        <v>71</v>
      </c>
      <c r="P118" s="67" t="str">
        <f t="shared" si="123"/>
        <v>BNT162b2 or mRNA-1273</v>
      </c>
      <c r="Q118" s="67" t="str">
        <f t="shared" ref="Q118:Q127" si="126">Q117</f>
        <v>No</v>
      </c>
      <c r="R118" s="67" t="str">
        <f t="shared" ref="R118:R127" si="127">R117</f>
        <v>N/A</v>
      </c>
      <c r="S118" s="67" t="s">
        <v>77</v>
      </c>
      <c r="T118" s="67" t="str">
        <f t="shared" si="103"/>
        <v>Unvaccinated</v>
      </c>
      <c r="U118" s="67" t="str">
        <f t="shared" si="100"/>
        <v>Hospitalization</v>
      </c>
      <c r="V118" s="67" t="str">
        <f t="shared" si="101"/>
        <v>Overall</v>
      </c>
      <c r="W118" s="15" t="s">
        <v>1376</v>
      </c>
      <c r="X118" s="15" t="s">
        <v>1025</v>
      </c>
      <c r="Y118" s="67" t="str">
        <f t="shared" si="125"/>
        <v>Omicron BA.4/BA.5</v>
      </c>
      <c r="Z118" s="15" t="s">
        <v>1413</v>
      </c>
      <c r="AA118" s="67"/>
    </row>
    <row r="119" spans="1:27" x14ac:dyDescent="0.25">
      <c r="A119" s="62">
        <f t="shared" si="109"/>
        <v>44977</v>
      </c>
      <c r="B119" s="67" t="str">
        <f t="shared" si="110"/>
        <v>Carazo, S., et al.</v>
      </c>
      <c r="C119" s="68" t="str">
        <f t="shared" si="111"/>
        <v>Prior infection- and/or vaccine-induced protection against Omicron BA.1, BA.2 and BA.4/BA.5-related hospitalisations in older adults: a test-negative case-control study in Quebec, Canada</v>
      </c>
      <c r="D119" s="64">
        <f t="shared" si="112"/>
        <v>44896</v>
      </c>
      <c r="E119" s="67" t="str">
        <f t="shared" si="113"/>
        <v>medRxiv</v>
      </c>
      <c r="F119" s="67" t="str">
        <f t="shared" si="114"/>
        <v>No</v>
      </c>
      <c r="G119" s="67" t="str">
        <f t="shared" si="115"/>
        <v>Ministère de la Santé et des Services sociaux du Québec</v>
      </c>
      <c r="H119" s="67" t="str">
        <f t="shared" si="116"/>
        <v>Canada</v>
      </c>
      <c r="I119" s="67" t="str">
        <f t="shared" si="117"/>
        <v>December 2021 to November 2022</v>
      </c>
      <c r="J119" s="67" t="str">
        <f t="shared" si="118"/>
        <v>Test-negative case study control</v>
      </c>
      <c r="K119" s="67" t="str">
        <f t="shared" si="119"/>
        <v xml:space="preserve">Elderly adults  </v>
      </c>
      <c r="L119" s="67" t="str">
        <f t="shared" si="120"/>
        <v>Both</v>
      </c>
      <c r="M119" s="67">
        <f t="shared" si="121"/>
        <v>174819</v>
      </c>
      <c r="N119" s="67" t="str">
        <f t="shared" si="122"/>
        <v xml:space="preserve">Odds Ratio (OR)
VE=(1-OR)x100
Logistic regression models adjusted for sex, age, origin, epidemiological weeks, multimorbidity, chronic respiratory disease, cancer, obesity, immunosuppressive condition, neurological disease 
</v>
      </c>
      <c r="O119" s="67" t="str">
        <f>O118</f>
        <v>2 doses + first booster</v>
      </c>
      <c r="P119" s="67" t="str">
        <f t="shared" si="123"/>
        <v>BNT162b2 or mRNA-1273</v>
      </c>
      <c r="Q119" s="67" t="str">
        <f t="shared" si="126"/>
        <v>No</v>
      </c>
      <c r="R119" s="67" t="str">
        <f t="shared" si="127"/>
        <v>N/A</v>
      </c>
      <c r="S119" s="67" t="str">
        <f>S118</f>
        <v>First booster</v>
      </c>
      <c r="T119" s="67" t="str">
        <f t="shared" si="103"/>
        <v>Unvaccinated</v>
      </c>
      <c r="U119" s="67" t="str">
        <f t="shared" si="100"/>
        <v>Hospitalization</v>
      </c>
      <c r="V119" s="67" t="str">
        <f t="shared" si="101"/>
        <v>Overall</v>
      </c>
      <c r="W119" s="15" t="s">
        <v>1377</v>
      </c>
      <c r="X119" s="15" t="s">
        <v>150</v>
      </c>
      <c r="Y119" s="67" t="str">
        <f t="shared" si="125"/>
        <v>Omicron BA.4/BA.5</v>
      </c>
      <c r="Z119" s="15" t="s">
        <v>1414</v>
      </c>
      <c r="AA119" s="67"/>
    </row>
    <row r="120" spans="1:27" x14ac:dyDescent="0.25">
      <c r="A120" s="62">
        <f t="shared" si="109"/>
        <v>44977</v>
      </c>
      <c r="B120" s="67" t="str">
        <f t="shared" si="110"/>
        <v>Carazo, S., et al.</v>
      </c>
      <c r="C120" s="68" t="str">
        <f t="shared" si="111"/>
        <v>Prior infection- and/or vaccine-induced protection against Omicron BA.1, BA.2 and BA.4/BA.5-related hospitalisations in older adults: a test-negative case-control study in Quebec, Canada</v>
      </c>
      <c r="D120" s="64">
        <f t="shared" si="112"/>
        <v>44896</v>
      </c>
      <c r="E120" s="67" t="str">
        <f t="shared" si="113"/>
        <v>medRxiv</v>
      </c>
      <c r="F120" s="67" t="str">
        <f t="shared" si="114"/>
        <v>No</v>
      </c>
      <c r="G120" s="67" t="str">
        <f t="shared" si="115"/>
        <v>Ministère de la Santé et des Services sociaux du Québec</v>
      </c>
      <c r="H120" s="67" t="str">
        <f t="shared" si="116"/>
        <v>Canada</v>
      </c>
      <c r="I120" s="67" t="str">
        <f t="shared" si="117"/>
        <v>December 2021 to November 2022</v>
      </c>
      <c r="J120" s="67" t="str">
        <f t="shared" si="118"/>
        <v>Test-negative case study control</v>
      </c>
      <c r="K120" s="67" t="str">
        <f t="shared" si="119"/>
        <v xml:space="preserve">Elderly adults  </v>
      </c>
      <c r="L120" s="67" t="str">
        <f t="shared" si="120"/>
        <v>Both</v>
      </c>
      <c r="M120" s="67">
        <f t="shared" si="121"/>
        <v>174819</v>
      </c>
      <c r="N120" s="67" t="str">
        <f t="shared" si="122"/>
        <v xml:space="preserve">Odds Ratio (OR)
VE=(1-OR)x100
Logistic regression models adjusted for sex, age, origin, epidemiological weeks, multimorbidity, chronic respiratory disease, cancer, obesity, immunosuppressive condition, neurological disease 
</v>
      </c>
      <c r="O120" s="67" t="str">
        <f>O119</f>
        <v>2 doses + first booster</v>
      </c>
      <c r="P120" s="67" t="str">
        <f t="shared" si="123"/>
        <v>BNT162b2 or mRNA-1273</v>
      </c>
      <c r="Q120" s="67" t="str">
        <f t="shared" si="126"/>
        <v>No</v>
      </c>
      <c r="R120" s="67" t="str">
        <f t="shared" si="127"/>
        <v>N/A</v>
      </c>
      <c r="S120" s="67" t="str">
        <f>S119</f>
        <v>First booster</v>
      </c>
      <c r="T120" s="67" t="str">
        <f t="shared" si="103"/>
        <v>Unvaccinated</v>
      </c>
      <c r="U120" s="67" t="str">
        <f t="shared" si="100"/>
        <v>Hospitalization</v>
      </c>
      <c r="V120" s="67" t="str">
        <f t="shared" si="101"/>
        <v>Overall</v>
      </c>
      <c r="W120" s="15" t="s">
        <v>1380</v>
      </c>
      <c r="X120" s="67" t="s">
        <v>221</v>
      </c>
      <c r="Y120" s="67" t="str">
        <f t="shared" si="125"/>
        <v>Omicron BA.4/BA.5</v>
      </c>
      <c r="Z120" s="15" t="s">
        <v>1415</v>
      </c>
      <c r="AA120" s="67"/>
    </row>
    <row r="121" spans="1:27" x14ac:dyDescent="0.25">
      <c r="A121" s="62">
        <f t="shared" si="109"/>
        <v>44977</v>
      </c>
      <c r="B121" s="67" t="str">
        <f t="shared" si="110"/>
        <v>Carazo, S., et al.</v>
      </c>
      <c r="C121" s="68" t="str">
        <f t="shared" si="111"/>
        <v>Prior infection- and/or vaccine-induced protection against Omicron BA.1, BA.2 and BA.4/BA.5-related hospitalisations in older adults: a test-negative case-control study in Quebec, Canada</v>
      </c>
      <c r="D121" s="64">
        <f t="shared" si="112"/>
        <v>44896</v>
      </c>
      <c r="E121" s="67" t="str">
        <f t="shared" si="113"/>
        <v>medRxiv</v>
      </c>
      <c r="F121" s="67" t="str">
        <f t="shared" si="114"/>
        <v>No</v>
      </c>
      <c r="G121" s="67" t="str">
        <f t="shared" si="115"/>
        <v>Ministère de la Santé et des Services sociaux du Québec</v>
      </c>
      <c r="H121" s="67" t="str">
        <f t="shared" si="116"/>
        <v>Canada</v>
      </c>
      <c r="I121" s="67" t="str">
        <f t="shared" si="117"/>
        <v>December 2021 to November 2022</v>
      </c>
      <c r="J121" s="67" t="str">
        <f t="shared" si="118"/>
        <v>Test-negative case study control</v>
      </c>
      <c r="K121" s="67" t="str">
        <f t="shared" si="119"/>
        <v xml:space="preserve">Elderly adults  </v>
      </c>
      <c r="L121" s="67" t="str">
        <f t="shared" si="120"/>
        <v>Both</v>
      </c>
      <c r="M121" s="67">
        <f t="shared" si="121"/>
        <v>174819</v>
      </c>
      <c r="N121" s="67" t="str">
        <f t="shared" si="122"/>
        <v xml:space="preserve">Odds Ratio (OR)
VE=(1-OR)x100
Logistic regression models adjusted for sex, age, origin, epidemiological weeks, multimorbidity, chronic respiratory disease, cancer, obesity, immunosuppressive condition, neurological disease 
</v>
      </c>
      <c r="O121" s="67" t="str">
        <f>O120</f>
        <v>2 doses + first booster</v>
      </c>
      <c r="P121" s="67" t="str">
        <f t="shared" si="123"/>
        <v>BNT162b2 or mRNA-1273</v>
      </c>
      <c r="Q121" s="67" t="str">
        <f t="shared" si="126"/>
        <v>No</v>
      </c>
      <c r="R121" s="67" t="str">
        <f t="shared" si="127"/>
        <v>N/A</v>
      </c>
      <c r="S121" s="67" t="str">
        <f>S120</f>
        <v>First booster</v>
      </c>
      <c r="T121" s="67" t="str">
        <f t="shared" si="103"/>
        <v>Unvaccinated</v>
      </c>
      <c r="U121" s="67" t="str">
        <f t="shared" ref="U121:U138" si="128">U120</f>
        <v>Hospitalization</v>
      </c>
      <c r="V121" s="67" t="str">
        <f t="shared" ref="V121:V138" si="129">V120</f>
        <v>Overall</v>
      </c>
      <c r="W121" s="15" t="s">
        <v>1387</v>
      </c>
      <c r="X121" s="67" t="str">
        <f>X120</f>
        <v>Long term (&gt;6 months)</v>
      </c>
      <c r="Y121" s="67" t="str">
        <f t="shared" si="125"/>
        <v>Omicron BA.4/BA.5</v>
      </c>
      <c r="Z121" s="15" t="s">
        <v>1416</v>
      </c>
      <c r="AA121" s="67"/>
    </row>
    <row r="122" spans="1:27" x14ac:dyDescent="0.25">
      <c r="A122" s="62">
        <f t="shared" si="109"/>
        <v>44977</v>
      </c>
      <c r="B122" s="67" t="str">
        <f t="shared" si="110"/>
        <v>Carazo, S., et al.</v>
      </c>
      <c r="C122" s="68" t="str">
        <f t="shared" si="111"/>
        <v>Prior infection- and/or vaccine-induced protection against Omicron BA.1, BA.2 and BA.4/BA.5-related hospitalisations in older adults: a test-negative case-control study in Quebec, Canada</v>
      </c>
      <c r="D122" s="64">
        <f t="shared" si="112"/>
        <v>44896</v>
      </c>
      <c r="E122" s="67" t="str">
        <f t="shared" si="113"/>
        <v>medRxiv</v>
      </c>
      <c r="F122" s="67" t="str">
        <f t="shared" si="114"/>
        <v>No</v>
      </c>
      <c r="G122" s="67" t="str">
        <f t="shared" si="115"/>
        <v>Ministère de la Santé et des Services sociaux du Québec</v>
      </c>
      <c r="H122" s="67" t="str">
        <f t="shared" si="116"/>
        <v>Canada</v>
      </c>
      <c r="I122" s="67" t="str">
        <f t="shared" si="117"/>
        <v>December 2021 to November 2022</v>
      </c>
      <c r="J122" s="67" t="str">
        <f t="shared" si="118"/>
        <v>Test-negative case study control</v>
      </c>
      <c r="K122" s="67" t="str">
        <f t="shared" si="119"/>
        <v xml:space="preserve">Elderly adults  </v>
      </c>
      <c r="L122" s="67" t="str">
        <f t="shared" si="120"/>
        <v>Both</v>
      </c>
      <c r="M122" s="67">
        <f t="shared" si="121"/>
        <v>174819</v>
      </c>
      <c r="N122" s="67" t="str">
        <f t="shared" si="122"/>
        <v xml:space="preserve">Odds Ratio (OR)
VE=(1-OR)x100
Logistic regression models adjusted for sex, age, origin, epidemiological weeks, multimorbidity, chronic respiratory disease, cancer, obesity, immunosuppressive condition, neurological disease 
</v>
      </c>
      <c r="O122" s="67" t="s">
        <v>75</v>
      </c>
      <c r="P122" s="67" t="str">
        <f t="shared" si="123"/>
        <v>BNT162b2 or mRNA-1273</v>
      </c>
      <c r="Q122" s="67" t="str">
        <f t="shared" si="126"/>
        <v>No</v>
      </c>
      <c r="R122" s="67" t="str">
        <f t="shared" si="127"/>
        <v>N/A</v>
      </c>
      <c r="S122" s="67" t="s">
        <v>80</v>
      </c>
      <c r="T122" s="67" t="str">
        <f t="shared" si="103"/>
        <v>Unvaccinated</v>
      </c>
      <c r="U122" s="67" t="str">
        <f t="shared" si="128"/>
        <v>Hospitalization</v>
      </c>
      <c r="V122" s="67" t="str">
        <f t="shared" si="129"/>
        <v>Overall</v>
      </c>
      <c r="W122" s="15" t="s">
        <v>1376</v>
      </c>
      <c r="X122" s="15" t="s">
        <v>1025</v>
      </c>
      <c r="Y122" s="67" t="str">
        <f t="shared" si="125"/>
        <v>Omicron BA.4/BA.5</v>
      </c>
      <c r="Z122" s="15" t="s">
        <v>1417</v>
      </c>
      <c r="AA122" s="67"/>
    </row>
    <row r="123" spans="1:27" x14ac:dyDescent="0.25">
      <c r="A123" s="62">
        <f t="shared" si="109"/>
        <v>44977</v>
      </c>
      <c r="B123" s="67" t="str">
        <f t="shared" si="110"/>
        <v>Carazo, S., et al.</v>
      </c>
      <c r="C123" s="68" t="str">
        <f t="shared" si="111"/>
        <v>Prior infection- and/or vaccine-induced protection against Omicron BA.1, BA.2 and BA.4/BA.5-related hospitalisations in older adults: a test-negative case-control study in Quebec, Canada</v>
      </c>
      <c r="D123" s="64">
        <f t="shared" si="112"/>
        <v>44896</v>
      </c>
      <c r="E123" s="67" t="str">
        <f t="shared" si="113"/>
        <v>medRxiv</v>
      </c>
      <c r="F123" s="67" t="str">
        <f t="shared" si="114"/>
        <v>No</v>
      </c>
      <c r="G123" s="67" t="str">
        <f t="shared" si="115"/>
        <v>Ministère de la Santé et des Services sociaux du Québec</v>
      </c>
      <c r="H123" s="67" t="str">
        <f t="shared" si="116"/>
        <v>Canada</v>
      </c>
      <c r="I123" s="67" t="str">
        <f t="shared" si="117"/>
        <v>December 2021 to November 2022</v>
      </c>
      <c r="J123" s="67" t="str">
        <f t="shared" si="118"/>
        <v>Test-negative case study control</v>
      </c>
      <c r="K123" s="67" t="str">
        <f t="shared" si="119"/>
        <v xml:space="preserve">Elderly adults  </v>
      </c>
      <c r="L123" s="67" t="str">
        <f t="shared" si="120"/>
        <v>Both</v>
      </c>
      <c r="M123" s="67">
        <f t="shared" si="121"/>
        <v>174819</v>
      </c>
      <c r="N123" s="67" t="str">
        <f t="shared" si="122"/>
        <v xml:space="preserve">Odds Ratio (OR)
VE=(1-OR)x100
Logistic regression models adjusted for sex, age, origin, epidemiological weeks, multimorbidity, chronic respiratory disease, cancer, obesity, immunosuppressive condition, neurological disease 
</v>
      </c>
      <c r="O123" s="67" t="str">
        <f>O122</f>
        <v>2 doses + second booster</v>
      </c>
      <c r="P123" s="67" t="str">
        <f t="shared" si="123"/>
        <v>BNT162b2 or mRNA-1273</v>
      </c>
      <c r="Q123" s="67" t="str">
        <f t="shared" si="126"/>
        <v>No</v>
      </c>
      <c r="R123" s="67" t="str">
        <f t="shared" si="127"/>
        <v>N/A</v>
      </c>
      <c r="S123" s="67" t="str">
        <f>S122</f>
        <v>Second booster</v>
      </c>
      <c r="T123" s="67" t="str">
        <f t="shared" si="103"/>
        <v>Unvaccinated</v>
      </c>
      <c r="U123" s="67" t="str">
        <f t="shared" si="128"/>
        <v>Hospitalization</v>
      </c>
      <c r="V123" s="67" t="str">
        <f t="shared" si="129"/>
        <v>Overall</v>
      </c>
      <c r="W123" s="15" t="s">
        <v>1377</v>
      </c>
      <c r="X123" s="15" t="s">
        <v>150</v>
      </c>
      <c r="Y123" s="67" t="str">
        <f t="shared" si="125"/>
        <v>Omicron BA.4/BA.5</v>
      </c>
      <c r="Z123" s="15" t="s">
        <v>1418</v>
      </c>
      <c r="AA123" s="67"/>
    </row>
    <row r="124" spans="1:27" x14ac:dyDescent="0.25">
      <c r="A124" s="62">
        <f t="shared" si="109"/>
        <v>44977</v>
      </c>
      <c r="B124" s="67" t="str">
        <f t="shared" si="110"/>
        <v>Carazo, S., et al.</v>
      </c>
      <c r="C124" s="68" t="str">
        <f t="shared" si="111"/>
        <v>Prior infection- and/or vaccine-induced protection against Omicron BA.1, BA.2 and BA.4/BA.5-related hospitalisations in older adults: a test-negative case-control study in Quebec, Canada</v>
      </c>
      <c r="D124" s="64">
        <f t="shared" si="112"/>
        <v>44896</v>
      </c>
      <c r="E124" s="67" t="str">
        <f t="shared" si="113"/>
        <v>medRxiv</v>
      </c>
      <c r="F124" s="67" t="str">
        <f t="shared" si="114"/>
        <v>No</v>
      </c>
      <c r="G124" s="67" t="str">
        <f t="shared" si="115"/>
        <v>Ministère de la Santé et des Services sociaux du Québec</v>
      </c>
      <c r="H124" s="67" t="str">
        <f t="shared" si="116"/>
        <v>Canada</v>
      </c>
      <c r="I124" s="67" t="str">
        <f t="shared" si="117"/>
        <v>December 2021 to November 2022</v>
      </c>
      <c r="J124" s="67" t="str">
        <f t="shared" si="118"/>
        <v>Test-negative case study control</v>
      </c>
      <c r="K124" s="67" t="str">
        <f t="shared" si="119"/>
        <v xml:space="preserve">Elderly adults  </v>
      </c>
      <c r="L124" s="67" t="str">
        <f t="shared" si="120"/>
        <v>Both</v>
      </c>
      <c r="M124" s="67">
        <f t="shared" si="121"/>
        <v>174819</v>
      </c>
      <c r="N124" s="67" t="str">
        <f t="shared" si="122"/>
        <v xml:space="preserve">Odds Ratio (OR)
VE=(1-OR)x100
Logistic regression models adjusted for sex, age, origin, epidemiological weeks, multimorbidity, chronic respiratory disease, cancer, obesity, immunosuppressive condition, neurological disease 
</v>
      </c>
      <c r="O124" s="67" t="str">
        <f>O123</f>
        <v>2 doses + second booster</v>
      </c>
      <c r="P124" s="67" t="str">
        <f t="shared" si="123"/>
        <v>BNT162b2 or mRNA-1273</v>
      </c>
      <c r="Q124" s="67" t="str">
        <f t="shared" si="126"/>
        <v>No</v>
      </c>
      <c r="R124" s="67" t="str">
        <f t="shared" si="127"/>
        <v>N/A</v>
      </c>
      <c r="S124" s="67" t="str">
        <f>S123</f>
        <v>Second booster</v>
      </c>
      <c r="T124" s="67" t="str">
        <f t="shared" si="103"/>
        <v>Unvaccinated</v>
      </c>
      <c r="U124" s="67" t="str">
        <f t="shared" si="128"/>
        <v>Hospitalization</v>
      </c>
      <c r="V124" s="67" t="str">
        <f t="shared" si="129"/>
        <v>Overall</v>
      </c>
      <c r="W124" s="15" t="s">
        <v>1380</v>
      </c>
      <c r="X124" s="67" t="s">
        <v>221</v>
      </c>
      <c r="Y124" s="67" t="str">
        <f t="shared" si="125"/>
        <v>Omicron BA.4/BA.5</v>
      </c>
      <c r="Z124" s="15" t="s">
        <v>1419</v>
      </c>
      <c r="AA124" s="67"/>
    </row>
    <row r="125" spans="1:27" x14ac:dyDescent="0.25">
      <c r="A125" s="62">
        <f t="shared" si="109"/>
        <v>44977</v>
      </c>
      <c r="B125" s="67" t="str">
        <f t="shared" si="110"/>
        <v>Carazo, S., et al.</v>
      </c>
      <c r="C125" s="68" t="str">
        <f t="shared" si="111"/>
        <v>Prior infection- and/or vaccine-induced protection against Omicron BA.1, BA.2 and BA.4/BA.5-related hospitalisations in older adults: a test-negative case-control study in Quebec, Canada</v>
      </c>
      <c r="D125" s="64">
        <f t="shared" si="112"/>
        <v>44896</v>
      </c>
      <c r="E125" s="67" t="str">
        <f t="shared" si="113"/>
        <v>medRxiv</v>
      </c>
      <c r="F125" s="67" t="str">
        <f t="shared" si="114"/>
        <v>No</v>
      </c>
      <c r="G125" s="67" t="str">
        <f t="shared" si="115"/>
        <v>Ministère de la Santé et des Services sociaux du Québec</v>
      </c>
      <c r="H125" s="67" t="str">
        <f t="shared" si="116"/>
        <v>Canada</v>
      </c>
      <c r="I125" s="67" t="str">
        <f t="shared" si="117"/>
        <v>December 2021 to November 2022</v>
      </c>
      <c r="J125" s="67" t="str">
        <f t="shared" si="118"/>
        <v>Test-negative case study control</v>
      </c>
      <c r="K125" s="67" t="str">
        <f t="shared" si="119"/>
        <v xml:space="preserve">Elderly adults  </v>
      </c>
      <c r="L125" s="67" t="str">
        <f t="shared" si="120"/>
        <v>Both</v>
      </c>
      <c r="M125" s="67">
        <f t="shared" si="121"/>
        <v>174819</v>
      </c>
      <c r="N125" s="67" t="str">
        <f t="shared" si="122"/>
        <v xml:space="preserve">Odds Ratio (OR)
VE=(1-OR)x100
Logistic regression models adjusted for sex, age, origin, epidemiological weeks, multimorbidity, chronic respiratory disease, cancer, obesity, immunosuppressive condition, neurological disease 
</v>
      </c>
      <c r="O125" s="67" t="str">
        <f>O124</f>
        <v>2 doses + second booster</v>
      </c>
      <c r="P125" s="67" t="str">
        <f t="shared" si="123"/>
        <v>BNT162b2 or mRNA-1273</v>
      </c>
      <c r="Q125" s="67" t="str">
        <f t="shared" si="126"/>
        <v>No</v>
      </c>
      <c r="R125" s="67" t="str">
        <f t="shared" si="127"/>
        <v>N/A</v>
      </c>
      <c r="S125" s="67" t="str">
        <f>S124</f>
        <v>Second booster</v>
      </c>
      <c r="T125" s="67" t="str">
        <f t="shared" si="103"/>
        <v>Unvaccinated</v>
      </c>
      <c r="U125" s="67" t="str">
        <f t="shared" si="128"/>
        <v>Hospitalization</v>
      </c>
      <c r="V125" s="67" t="str">
        <f t="shared" si="129"/>
        <v>Overall</v>
      </c>
      <c r="W125" s="15" t="s">
        <v>1387</v>
      </c>
      <c r="X125" s="67" t="str">
        <f>X124</f>
        <v>Long term (&gt;6 months)</v>
      </c>
      <c r="Y125" s="67" t="str">
        <f t="shared" si="125"/>
        <v>Omicron BA.4/BA.5</v>
      </c>
      <c r="Z125" s="15" t="s">
        <v>1420</v>
      </c>
      <c r="AA125" s="67"/>
    </row>
    <row r="126" spans="1:27" x14ac:dyDescent="0.25">
      <c r="A126" s="62">
        <f t="shared" si="109"/>
        <v>44977</v>
      </c>
      <c r="B126" s="67" t="str">
        <f t="shared" si="110"/>
        <v>Carazo, S., et al.</v>
      </c>
      <c r="C126" s="68" t="str">
        <f t="shared" si="111"/>
        <v>Prior infection- and/or vaccine-induced protection against Omicron BA.1, BA.2 and BA.4/BA.5-related hospitalisations in older adults: a test-negative case-control study in Quebec, Canada</v>
      </c>
      <c r="D126" s="64">
        <f t="shared" si="112"/>
        <v>44896</v>
      </c>
      <c r="E126" s="67" t="str">
        <f t="shared" si="113"/>
        <v>medRxiv</v>
      </c>
      <c r="F126" s="67" t="str">
        <f t="shared" si="114"/>
        <v>No</v>
      </c>
      <c r="G126" s="67" t="str">
        <f t="shared" si="115"/>
        <v>Ministère de la Santé et des Services sociaux du Québec</v>
      </c>
      <c r="H126" s="67" t="str">
        <f t="shared" si="116"/>
        <v>Canada</v>
      </c>
      <c r="I126" s="67" t="str">
        <f t="shared" si="117"/>
        <v>December 2021 to November 2022</v>
      </c>
      <c r="J126" s="67" t="str">
        <f t="shared" si="118"/>
        <v>Test-negative case study control</v>
      </c>
      <c r="K126" s="67" t="str">
        <f t="shared" si="119"/>
        <v xml:space="preserve">Elderly adults  </v>
      </c>
      <c r="L126" s="67" t="str">
        <f t="shared" si="120"/>
        <v>Both</v>
      </c>
      <c r="M126" s="67">
        <f t="shared" si="121"/>
        <v>174819</v>
      </c>
      <c r="N126" s="67" t="str">
        <f t="shared" si="122"/>
        <v xml:space="preserve">Odds Ratio (OR)
VE=(1-OR)x100
Logistic regression models adjusted for sex, age, origin, epidemiological weeks, multimorbidity, chronic respiratory disease, cancer, obesity, immunosuppressive condition, neurological disease 
</v>
      </c>
      <c r="O126" s="67" t="s">
        <v>79</v>
      </c>
      <c r="P126" s="67" t="str">
        <f t="shared" si="123"/>
        <v>BNT162b2 or mRNA-1273</v>
      </c>
      <c r="Q126" s="67" t="str">
        <f t="shared" si="126"/>
        <v>No</v>
      </c>
      <c r="R126" s="67" t="str">
        <f t="shared" si="127"/>
        <v>N/A</v>
      </c>
      <c r="S126" s="67" t="s">
        <v>1369</v>
      </c>
      <c r="T126" s="67" t="str">
        <f t="shared" si="103"/>
        <v>Unvaccinated</v>
      </c>
      <c r="U126" s="67" t="str">
        <f t="shared" si="128"/>
        <v>Hospitalization</v>
      </c>
      <c r="V126" s="67" t="str">
        <f t="shared" si="129"/>
        <v>Overall</v>
      </c>
      <c r="W126" s="15" t="s">
        <v>1376</v>
      </c>
      <c r="X126" s="15" t="s">
        <v>1025</v>
      </c>
      <c r="Y126" s="67" t="str">
        <f t="shared" si="125"/>
        <v>Omicron BA.4/BA.5</v>
      </c>
      <c r="Z126" s="15" t="s">
        <v>1421</v>
      </c>
      <c r="AA126" s="67"/>
    </row>
    <row r="127" spans="1:27" x14ac:dyDescent="0.25">
      <c r="A127" s="62">
        <f t="shared" si="109"/>
        <v>44977</v>
      </c>
      <c r="B127" s="67" t="str">
        <f t="shared" si="110"/>
        <v>Carazo, S., et al.</v>
      </c>
      <c r="C127" s="68" t="str">
        <f t="shared" si="111"/>
        <v>Prior infection- and/or vaccine-induced protection against Omicron BA.1, BA.2 and BA.4/BA.5-related hospitalisations in older adults: a test-negative case-control study in Quebec, Canada</v>
      </c>
      <c r="D127" s="64">
        <f t="shared" si="112"/>
        <v>44896</v>
      </c>
      <c r="E127" s="67" t="str">
        <f t="shared" si="113"/>
        <v>medRxiv</v>
      </c>
      <c r="F127" s="67" t="str">
        <f t="shared" si="114"/>
        <v>No</v>
      </c>
      <c r="G127" s="67" t="str">
        <f t="shared" si="115"/>
        <v>Ministère de la Santé et des Services sociaux du Québec</v>
      </c>
      <c r="H127" s="67" t="str">
        <f t="shared" si="116"/>
        <v>Canada</v>
      </c>
      <c r="I127" s="67" t="str">
        <f t="shared" si="117"/>
        <v>December 2021 to November 2022</v>
      </c>
      <c r="J127" s="67" t="str">
        <f t="shared" si="118"/>
        <v>Test-negative case study control</v>
      </c>
      <c r="K127" s="67" t="str">
        <f t="shared" si="119"/>
        <v xml:space="preserve">Elderly adults  </v>
      </c>
      <c r="L127" s="67" t="str">
        <f t="shared" si="120"/>
        <v>Both</v>
      </c>
      <c r="M127" s="67">
        <f t="shared" si="121"/>
        <v>174819</v>
      </c>
      <c r="N127" s="67" t="str">
        <f t="shared" si="122"/>
        <v xml:space="preserve">Odds Ratio (OR)
VE=(1-OR)x100
Logistic regression models adjusted for sex, age, origin, epidemiological weeks, multimorbidity, chronic respiratory disease, cancer, obesity, immunosuppressive condition, neurological disease 
</v>
      </c>
      <c r="O127" s="67" t="str">
        <f>O126</f>
        <v>2 doses + third booster</v>
      </c>
      <c r="P127" s="67" t="str">
        <f t="shared" si="123"/>
        <v>BNT162b2 or mRNA-1273</v>
      </c>
      <c r="Q127" s="67" t="str">
        <f t="shared" si="126"/>
        <v>No</v>
      </c>
      <c r="R127" s="67" t="str">
        <f t="shared" si="127"/>
        <v>N/A</v>
      </c>
      <c r="S127" s="67" t="str">
        <f>S126</f>
        <v>Third booster</v>
      </c>
      <c r="T127" s="67" t="str">
        <f t="shared" si="103"/>
        <v>Unvaccinated</v>
      </c>
      <c r="U127" s="67" t="str">
        <f t="shared" si="128"/>
        <v>Hospitalization</v>
      </c>
      <c r="V127" s="67" t="str">
        <f t="shared" si="129"/>
        <v>Overall</v>
      </c>
      <c r="W127" s="15" t="s">
        <v>1377</v>
      </c>
      <c r="X127" s="15" t="s">
        <v>150</v>
      </c>
      <c r="Y127" s="67" t="str">
        <f t="shared" si="125"/>
        <v>Omicron BA.4/BA.5</v>
      </c>
      <c r="Z127" s="15" t="s">
        <v>1422</v>
      </c>
      <c r="AA127" s="67"/>
    </row>
    <row r="128" spans="1:27" x14ac:dyDescent="0.25">
      <c r="A128" s="62">
        <f t="shared" si="109"/>
        <v>44977</v>
      </c>
      <c r="B128" s="67" t="str">
        <f t="shared" si="110"/>
        <v>Carazo, S., et al.</v>
      </c>
      <c r="C128" s="68" t="str">
        <f t="shared" si="111"/>
        <v>Prior infection- and/or vaccine-induced protection against Omicron BA.1, BA.2 and BA.4/BA.5-related hospitalisations in older adults: a test-negative case-control study in Quebec, Canada</v>
      </c>
      <c r="D128" s="64">
        <f t="shared" si="112"/>
        <v>44896</v>
      </c>
      <c r="E128" s="67" t="str">
        <f t="shared" si="113"/>
        <v>medRxiv</v>
      </c>
      <c r="F128" s="67" t="str">
        <f t="shared" si="114"/>
        <v>No</v>
      </c>
      <c r="G128" s="67" t="str">
        <f t="shared" si="115"/>
        <v>Ministère de la Santé et des Services sociaux du Québec</v>
      </c>
      <c r="H128" s="67" t="str">
        <f t="shared" si="116"/>
        <v>Canada</v>
      </c>
      <c r="I128" s="67" t="str">
        <f t="shared" si="117"/>
        <v>December 2021 to November 2022</v>
      </c>
      <c r="J128" s="67" t="str">
        <f t="shared" si="118"/>
        <v>Test-negative case study control</v>
      </c>
      <c r="K128" s="67" t="str">
        <f t="shared" si="119"/>
        <v xml:space="preserve">Elderly adults  </v>
      </c>
      <c r="L128" s="67" t="str">
        <f t="shared" si="120"/>
        <v>Both</v>
      </c>
      <c r="M128" s="67">
        <f t="shared" si="121"/>
        <v>174819</v>
      </c>
      <c r="N128" s="67" t="str">
        <f t="shared" si="122"/>
        <v xml:space="preserve">Odds Ratio (OR)
VE=(1-OR)x100
Logistic regression models adjusted for sex, age, origin, epidemiological weeks, multimorbidity, chronic respiratory disease, cancer, obesity, immunosuppressive condition, neurological disease 
</v>
      </c>
      <c r="O128" s="67" t="s">
        <v>1423</v>
      </c>
      <c r="P128" s="67" t="str">
        <f t="shared" si="123"/>
        <v>BNT162b2 or mRNA-1273</v>
      </c>
      <c r="Q128" s="67" t="s">
        <v>36</v>
      </c>
      <c r="R128" s="67" t="s">
        <v>1424</v>
      </c>
      <c r="S128" s="67" t="s">
        <v>1425</v>
      </c>
      <c r="T128" s="67" t="str">
        <f t="shared" si="103"/>
        <v>Unvaccinated</v>
      </c>
      <c r="U128" s="67" t="str">
        <f t="shared" si="128"/>
        <v>Hospitalization</v>
      </c>
      <c r="V128" s="67" t="str">
        <f t="shared" si="129"/>
        <v>Overall</v>
      </c>
      <c r="W128" s="15" t="s">
        <v>1376</v>
      </c>
      <c r="X128" s="15" t="s">
        <v>1025</v>
      </c>
      <c r="Y128" s="67" t="str">
        <f t="shared" si="125"/>
        <v>Omicron BA.4/BA.5</v>
      </c>
      <c r="Z128" s="15" t="s">
        <v>1426</v>
      </c>
      <c r="AA128" s="67"/>
    </row>
    <row r="129" spans="1:27" x14ac:dyDescent="0.25">
      <c r="A129" s="62">
        <f t="shared" si="109"/>
        <v>44977</v>
      </c>
      <c r="B129" s="67" t="str">
        <f t="shared" si="110"/>
        <v>Carazo, S., et al.</v>
      </c>
      <c r="C129" s="68" t="str">
        <f t="shared" si="111"/>
        <v>Prior infection- and/or vaccine-induced protection against Omicron BA.1, BA.2 and BA.4/BA.5-related hospitalisations in older adults: a test-negative case-control study in Quebec, Canada</v>
      </c>
      <c r="D129" s="64">
        <f t="shared" si="112"/>
        <v>44896</v>
      </c>
      <c r="E129" s="67" t="str">
        <f t="shared" si="113"/>
        <v>medRxiv</v>
      </c>
      <c r="F129" s="67" t="str">
        <f t="shared" si="114"/>
        <v>No</v>
      </c>
      <c r="G129" s="67" t="str">
        <f t="shared" si="115"/>
        <v>Ministère de la Santé et des Services sociaux du Québec</v>
      </c>
      <c r="H129" s="67" t="str">
        <f t="shared" si="116"/>
        <v>Canada</v>
      </c>
      <c r="I129" s="67" t="str">
        <f t="shared" si="117"/>
        <v>December 2021 to November 2022</v>
      </c>
      <c r="J129" s="67" t="str">
        <f t="shared" si="118"/>
        <v>Test-negative case study control</v>
      </c>
      <c r="K129" s="67" t="str">
        <f t="shared" si="119"/>
        <v xml:space="preserve">Elderly adults  </v>
      </c>
      <c r="L129" s="67" t="str">
        <f t="shared" si="120"/>
        <v>Both</v>
      </c>
      <c r="M129" s="67">
        <f t="shared" si="121"/>
        <v>174819</v>
      </c>
      <c r="N129" s="67" t="str">
        <f t="shared" si="122"/>
        <v xml:space="preserve">Odds Ratio (OR)
VE=(1-OR)x100
Logistic regression models adjusted for sex, age, origin, epidemiological weeks, multimorbidity, chronic respiratory disease, cancer, obesity, immunosuppressive condition, neurological disease 
</v>
      </c>
      <c r="O129" s="67" t="str">
        <f t="shared" ref="O129:O138" si="130">O128</f>
        <v>2 doses to 5 doses</v>
      </c>
      <c r="P129" s="67" t="str">
        <f t="shared" si="123"/>
        <v>BNT162b2 or mRNA-1273</v>
      </c>
      <c r="Q129" s="67" t="str">
        <f t="shared" ref="Q129:S131" si="131">Q128</f>
        <v>Yes</v>
      </c>
      <c r="R129" s="67" t="str">
        <f t="shared" si="131"/>
        <v>Pre-omicron</v>
      </c>
      <c r="S129" s="67" t="str">
        <f t="shared" si="131"/>
        <v>Primary vaccination to third booster</v>
      </c>
      <c r="T129" s="67" t="str">
        <f t="shared" si="103"/>
        <v>Unvaccinated</v>
      </c>
      <c r="U129" s="67" t="str">
        <f t="shared" si="128"/>
        <v>Hospitalization</v>
      </c>
      <c r="V129" s="67" t="str">
        <f t="shared" si="129"/>
        <v>Overall</v>
      </c>
      <c r="W129" s="15" t="s">
        <v>1377</v>
      </c>
      <c r="X129" s="15" t="s">
        <v>150</v>
      </c>
      <c r="Y129" s="67" t="str">
        <f t="shared" si="125"/>
        <v>Omicron BA.4/BA.5</v>
      </c>
      <c r="Z129" s="15" t="s">
        <v>1427</v>
      </c>
      <c r="AA129" s="67"/>
    </row>
    <row r="130" spans="1:27" x14ac:dyDescent="0.25">
      <c r="A130" s="62">
        <f t="shared" si="109"/>
        <v>44977</v>
      </c>
      <c r="B130" s="67" t="str">
        <f t="shared" si="110"/>
        <v>Carazo, S., et al.</v>
      </c>
      <c r="C130" s="68" t="str">
        <f t="shared" si="111"/>
        <v>Prior infection- and/or vaccine-induced protection against Omicron BA.1, BA.2 and BA.4/BA.5-related hospitalisations in older adults: a test-negative case-control study in Quebec, Canada</v>
      </c>
      <c r="D130" s="64">
        <f t="shared" si="112"/>
        <v>44896</v>
      </c>
      <c r="E130" s="67" t="str">
        <f t="shared" si="113"/>
        <v>medRxiv</v>
      </c>
      <c r="F130" s="67" t="str">
        <f t="shared" si="114"/>
        <v>No</v>
      </c>
      <c r="G130" s="67" t="str">
        <f t="shared" si="115"/>
        <v>Ministère de la Santé et des Services sociaux du Québec</v>
      </c>
      <c r="H130" s="67" t="str">
        <f t="shared" si="116"/>
        <v>Canada</v>
      </c>
      <c r="I130" s="67" t="str">
        <f t="shared" si="117"/>
        <v>December 2021 to November 2022</v>
      </c>
      <c r="J130" s="67" t="str">
        <f t="shared" si="118"/>
        <v>Test-negative case study control</v>
      </c>
      <c r="K130" s="67" t="str">
        <f t="shared" si="119"/>
        <v xml:space="preserve">Elderly adults  </v>
      </c>
      <c r="L130" s="67" t="str">
        <f t="shared" si="120"/>
        <v>Both</v>
      </c>
      <c r="M130" s="67">
        <f t="shared" si="121"/>
        <v>174819</v>
      </c>
      <c r="N130" s="67" t="str">
        <f t="shared" si="122"/>
        <v xml:space="preserve">Odds Ratio (OR)
VE=(1-OR)x100
Logistic regression models adjusted for sex, age, origin, epidemiological weeks, multimorbidity, chronic respiratory disease, cancer, obesity, immunosuppressive condition, neurological disease 
</v>
      </c>
      <c r="O130" s="67" t="str">
        <f t="shared" si="130"/>
        <v>2 doses to 5 doses</v>
      </c>
      <c r="P130" s="67" t="str">
        <f t="shared" si="123"/>
        <v>BNT162b2 or mRNA-1273</v>
      </c>
      <c r="Q130" s="67" t="str">
        <f t="shared" si="131"/>
        <v>Yes</v>
      </c>
      <c r="R130" s="67" t="str">
        <f t="shared" si="131"/>
        <v>Pre-omicron</v>
      </c>
      <c r="S130" s="67" t="str">
        <f t="shared" si="131"/>
        <v>Primary vaccination to third booster</v>
      </c>
      <c r="T130" s="67" t="str">
        <f t="shared" si="103"/>
        <v>Unvaccinated</v>
      </c>
      <c r="U130" s="67" t="str">
        <f t="shared" si="128"/>
        <v>Hospitalization</v>
      </c>
      <c r="V130" s="67" t="str">
        <f t="shared" si="129"/>
        <v>Overall</v>
      </c>
      <c r="W130" s="15" t="s">
        <v>1380</v>
      </c>
      <c r="X130" s="67" t="s">
        <v>221</v>
      </c>
      <c r="Y130" s="67" t="str">
        <f t="shared" si="125"/>
        <v>Omicron BA.4/BA.5</v>
      </c>
      <c r="Z130" s="15" t="s">
        <v>1428</v>
      </c>
      <c r="AA130" s="67"/>
    </row>
    <row r="131" spans="1:27" x14ac:dyDescent="0.25">
      <c r="A131" s="62">
        <f t="shared" si="109"/>
        <v>44977</v>
      </c>
      <c r="B131" s="67" t="str">
        <f t="shared" si="110"/>
        <v>Carazo, S., et al.</v>
      </c>
      <c r="C131" s="68" t="str">
        <f t="shared" si="111"/>
        <v>Prior infection- and/or vaccine-induced protection against Omicron BA.1, BA.2 and BA.4/BA.5-related hospitalisations in older adults: a test-negative case-control study in Quebec, Canada</v>
      </c>
      <c r="D131" s="64">
        <f t="shared" si="112"/>
        <v>44896</v>
      </c>
      <c r="E131" s="67" t="str">
        <f t="shared" si="113"/>
        <v>medRxiv</v>
      </c>
      <c r="F131" s="67" t="str">
        <f t="shared" si="114"/>
        <v>No</v>
      </c>
      <c r="G131" s="67" t="str">
        <f t="shared" si="115"/>
        <v>Ministère de la Santé et des Services sociaux du Québec</v>
      </c>
      <c r="H131" s="67" t="str">
        <f t="shared" si="116"/>
        <v>Canada</v>
      </c>
      <c r="I131" s="67" t="str">
        <f t="shared" si="117"/>
        <v>December 2021 to November 2022</v>
      </c>
      <c r="J131" s="67" t="str">
        <f t="shared" si="118"/>
        <v>Test-negative case study control</v>
      </c>
      <c r="K131" s="67" t="str">
        <f t="shared" si="119"/>
        <v xml:space="preserve">Elderly adults  </v>
      </c>
      <c r="L131" s="67" t="str">
        <f t="shared" si="120"/>
        <v>Both</v>
      </c>
      <c r="M131" s="67">
        <f t="shared" si="121"/>
        <v>174819</v>
      </c>
      <c r="N131" s="67" t="str">
        <f t="shared" si="122"/>
        <v xml:space="preserve">Odds Ratio (OR)
VE=(1-OR)x100
Logistic regression models adjusted for sex, age, origin, epidemiological weeks, multimorbidity, chronic respiratory disease, cancer, obesity, immunosuppressive condition, neurological disease 
</v>
      </c>
      <c r="O131" s="67" t="str">
        <f t="shared" si="130"/>
        <v>2 doses to 5 doses</v>
      </c>
      <c r="P131" s="67" t="str">
        <f t="shared" si="123"/>
        <v>BNT162b2 or mRNA-1273</v>
      </c>
      <c r="Q131" s="67" t="str">
        <f t="shared" si="131"/>
        <v>Yes</v>
      </c>
      <c r="R131" s="67" t="str">
        <f t="shared" si="131"/>
        <v>Pre-omicron</v>
      </c>
      <c r="S131" s="67" t="str">
        <f t="shared" si="131"/>
        <v>Primary vaccination to third booster</v>
      </c>
      <c r="T131" s="67" t="str">
        <f t="shared" si="103"/>
        <v>Unvaccinated</v>
      </c>
      <c r="U131" s="67" t="str">
        <f t="shared" si="128"/>
        <v>Hospitalization</v>
      </c>
      <c r="V131" s="67" t="str">
        <f t="shared" si="129"/>
        <v>Overall</v>
      </c>
      <c r="W131" s="15" t="s">
        <v>1387</v>
      </c>
      <c r="X131" s="67" t="str">
        <f>X130</f>
        <v>Long term (&gt;6 months)</v>
      </c>
      <c r="Y131" s="67" t="str">
        <f t="shared" si="125"/>
        <v>Omicron BA.4/BA.5</v>
      </c>
      <c r="Z131" s="15" t="s">
        <v>1429</v>
      </c>
      <c r="AA131" s="67"/>
    </row>
    <row r="132" spans="1:27" x14ac:dyDescent="0.25">
      <c r="A132" s="62">
        <f t="shared" si="109"/>
        <v>44977</v>
      </c>
      <c r="B132" s="67" t="str">
        <f t="shared" si="110"/>
        <v>Carazo, S., et al.</v>
      </c>
      <c r="C132" s="68" t="str">
        <f t="shared" si="111"/>
        <v>Prior infection- and/or vaccine-induced protection against Omicron BA.1, BA.2 and BA.4/BA.5-related hospitalisations in older adults: a test-negative case-control study in Quebec, Canada</v>
      </c>
      <c r="D132" s="64">
        <f t="shared" si="112"/>
        <v>44896</v>
      </c>
      <c r="E132" s="67" t="str">
        <f t="shared" si="113"/>
        <v>medRxiv</v>
      </c>
      <c r="F132" s="67" t="str">
        <f t="shared" si="114"/>
        <v>No</v>
      </c>
      <c r="G132" s="67" t="str">
        <f t="shared" si="115"/>
        <v>Ministère de la Santé et des Services sociaux du Québec</v>
      </c>
      <c r="H132" s="67" t="str">
        <f t="shared" si="116"/>
        <v>Canada</v>
      </c>
      <c r="I132" s="67" t="str">
        <f t="shared" si="117"/>
        <v>December 2021 to November 2022</v>
      </c>
      <c r="J132" s="67" t="str">
        <f t="shared" si="118"/>
        <v>Test-negative case study control</v>
      </c>
      <c r="K132" s="67" t="str">
        <f t="shared" si="119"/>
        <v xml:space="preserve">Elderly adults  </v>
      </c>
      <c r="L132" s="67" t="str">
        <f t="shared" si="120"/>
        <v>Both</v>
      </c>
      <c r="M132" s="67">
        <f t="shared" si="121"/>
        <v>174819</v>
      </c>
      <c r="N132" s="67" t="str">
        <f t="shared" si="122"/>
        <v xml:space="preserve">Odds Ratio (OR)
VE=(1-OR)x100
Logistic regression models adjusted for sex, age, origin, epidemiological weeks, multimorbidity, chronic respiratory disease, cancer, obesity, immunosuppressive condition, neurological disease 
</v>
      </c>
      <c r="O132" s="67" t="str">
        <f t="shared" si="130"/>
        <v>2 doses to 5 doses</v>
      </c>
      <c r="P132" s="67" t="str">
        <f t="shared" si="123"/>
        <v>BNT162b2 or mRNA-1273</v>
      </c>
      <c r="Q132" s="67" t="str">
        <f>Q131</f>
        <v>Yes</v>
      </c>
      <c r="R132" s="67" t="s">
        <v>1401</v>
      </c>
      <c r="S132" s="67" t="str">
        <f t="shared" ref="S132:S138" si="132">S131</f>
        <v>Primary vaccination to third booster</v>
      </c>
      <c r="T132" s="67" t="str">
        <f t="shared" si="103"/>
        <v>Unvaccinated</v>
      </c>
      <c r="U132" s="67" t="str">
        <f t="shared" si="128"/>
        <v>Hospitalization</v>
      </c>
      <c r="V132" s="67" t="str">
        <f t="shared" si="129"/>
        <v>Overall</v>
      </c>
      <c r="W132" s="15" t="s">
        <v>1376</v>
      </c>
      <c r="X132" s="15" t="s">
        <v>1025</v>
      </c>
      <c r="Y132" s="67" t="str">
        <f t="shared" si="125"/>
        <v>Omicron BA.4/BA.5</v>
      </c>
      <c r="Z132" s="15" t="s">
        <v>1430</v>
      </c>
      <c r="AA132" s="67"/>
    </row>
    <row r="133" spans="1:27" x14ac:dyDescent="0.25">
      <c r="A133" s="62">
        <f t="shared" si="109"/>
        <v>44977</v>
      </c>
      <c r="B133" s="67" t="str">
        <f t="shared" si="110"/>
        <v>Carazo, S., et al.</v>
      </c>
      <c r="C133" s="68" t="str">
        <f t="shared" si="111"/>
        <v>Prior infection- and/or vaccine-induced protection against Omicron BA.1, BA.2 and BA.4/BA.5-related hospitalisations in older adults: a test-negative case-control study in Quebec, Canada</v>
      </c>
      <c r="D133" s="64">
        <f t="shared" si="112"/>
        <v>44896</v>
      </c>
      <c r="E133" s="67" t="str">
        <f t="shared" si="113"/>
        <v>medRxiv</v>
      </c>
      <c r="F133" s="67" t="str">
        <f t="shared" si="114"/>
        <v>No</v>
      </c>
      <c r="G133" s="67" t="str">
        <f t="shared" si="115"/>
        <v>Ministère de la Santé et des Services sociaux du Québec</v>
      </c>
      <c r="H133" s="67" t="str">
        <f t="shared" si="116"/>
        <v>Canada</v>
      </c>
      <c r="I133" s="67" t="str">
        <f t="shared" si="117"/>
        <v>December 2021 to November 2022</v>
      </c>
      <c r="J133" s="67" t="str">
        <f t="shared" si="118"/>
        <v>Test-negative case study control</v>
      </c>
      <c r="K133" s="67" t="str">
        <f t="shared" si="119"/>
        <v xml:space="preserve">Elderly adults  </v>
      </c>
      <c r="L133" s="67" t="str">
        <f t="shared" si="120"/>
        <v>Both</v>
      </c>
      <c r="M133" s="67">
        <f t="shared" si="121"/>
        <v>174819</v>
      </c>
      <c r="N133" s="67" t="str">
        <f t="shared" si="122"/>
        <v xml:space="preserve">Odds Ratio (OR)
VE=(1-OR)x100
Logistic regression models adjusted for sex, age, origin, epidemiological weeks, multimorbidity, chronic respiratory disease, cancer, obesity, immunosuppressive condition, neurological disease 
</v>
      </c>
      <c r="O133" s="67" t="str">
        <f t="shared" si="130"/>
        <v>2 doses to 5 doses</v>
      </c>
      <c r="P133" s="67" t="str">
        <f t="shared" si="123"/>
        <v>BNT162b2 or mRNA-1273</v>
      </c>
      <c r="Q133" s="67" t="str">
        <f>Q132</f>
        <v>Yes</v>
      </c>
      <c r="R133" s="67" t="str">
        <f>R132</f>
        <v>Omicron</v>
      </c>
      <c r="S133" s="67" t="str">
        <f t="shared" si="132"/>
        <v>Primary vaccination to third booster</v>
      </c>
      <c r="T133" s="67" t="str">
        <f t="shared" si="103"/>
        <v>Unvaccinated</v>
      </c>
      <c r="U133" s="67" t="str">
        <f t="shared" si="128"/>
        <v>Hospitalization</v>
      </c>
      <c r="V133" s="67" t="str">
        <f t="shared" si="129"/>
        <v>Overall</v>
      </c>
      <c r="W133" s="15" t="s">
        <v>1377</v>
      </c>
      <c r="X133" s="15" t="s">
        <v>150</v>
      </c>
      <c r="Y133" s="67" t="str">
        <f t="shared" si="125"/>
        <v>Omicron BA.4/BA.5</v>
      </c>
      <c r="Z133" s="15" t="s">
        <v>1431</v>
      </c>
      <c r="AA133" s="67"/>
    </row>
    <row r="134" spans="1:27" x14ac:dyDescent="0.25">
      <c r="A134" s="62">
        <f t="shared" si="109"/>
        <v>44977</v>
      </c>
      <c r="B134" s="67" t="str">
        <f t="shared" si="110"/>
        <v>Carazo, S., et al.</v>
      </c>
      <c r="C134" s="68" t="str">
        <f t="shared" si="111"/>
        <v>Prior infection- and/or vaccine-induced protection against Omicron BA.1, BA.2 and BA.4/BA.5-related hospitalisations in older adults: a test-negative case-control study in Quebec, Canada</v>
      </c>
      <c r="D134" s="64">
        <f t="shared" si="112"/>
        <v>44896</v>
      </c>
      <c r="E134" s="67" t="str">
        <f t="shared" si="113"/>
        <v>medRxiv</v>
      </c>
      <c r="F134" s="67" t="str">
        <f t="shared" si="114"/>
        <v>No</v>
      </c>
      <c r="G134" s="67" t="str">
        <f t="shared" si="115"/>
        <v>Ministère de la Santé et des Services sociaux du Québec</v>
      </c>
      <c r="H134" s="67" t="str">
        <f t="shared" si="116"/>
        <v>Canada</v>
      </c>
      <c r="I134" s="67" t="str">
        <f t="shared" si="117"/>
        <v>December 2021 to November 2022</v>
      </c>
      <c r="J134" s="67" t="str">
        <f t="shared" si="118"/>
        <v>Test-negative case study control</v>
      </c>
      <c r="K134" s="67" t="str">
        <f t="shared" si="119"/>
        <v xml:space="preserve">Elderly adults  </v>
      </c>
      <c r="L134" s="67" t="str">
        <f t="shared" si="120"/>
        <v>Both</v>
      </c>
      <c r="M134" s="67">
        <f t="shared" si="121"/>
        <v>174819</v>
      </c>
      <c r="N134" s="67" t="str">
        <f t="shared" si="122"/>
        <v xml:space="preserve">Odds Ratio (OR)
VE=(1-OR)x100
Logistic regression models adjusted for sex, age, origin, epidemiological weeks, multimorbidity, chronic respiratory disease, cancer, obesity, immunosuppressive condition, neurological disease 
</v>
      </c>
      <c r="O134" s="67" t="str">
        <f t="shared" si="130"/>
        <v>2 doses to 5 doses</v>
      </c>
      <c r="P134" s="67" t="str">
        <f t="shared" si="123"/>
        <v>BNT162b2 or mRNA-1273</v>
      </c>
      <c r="Q134" s="67" t="str">
        <f>Q133</f>
        <v>Yes</v>
      </c>
      <c r="R134" s="67" t="str">
        <f>R133</f>
        <v>Omicron</v>
      </c>
      <c r="S134" s="67" t="str">
        <f t="shared" si="132"/>
        <v>Primary vaccination to third booster</v>
      </c>
      <c r="T134" s="67" t="str">
        <f t="shared" si="103"/>
        <v>Unvaccinated</v>
      </c>
      <c r="U134" s="67" t="str">
        <f t="shared" si="128"/>
        <v>Hospitalization</v>
      </c>
      <c r="V134" s="67" t="str">
        <f t="shared" si="129"/>
        <v>Overall</v>
      </c>
      <c r="W134" s="15" t="s">
        <v>1380</v>
      </c>
      <c r="X134" s="15" t="s">
        <v>221</v>
      </c>
      <c r="Y134" s="67" t="str">
        <f t="shared" si="125"/>
        <v>Omicron BA.4/BA.5</v>
      </c>
      <c r="Z134" s="15" t="s">
        <v>1432</v>
      </c>
      <c r="AA134" s="67"/>
    </row>
    <row r="135" spans="1:27" x14ac:dyDescent="0.25">
      <c r="A135" s="62">
        <f t="shared" si="109"/>
        <v>44977</v>
      </c>
      <c r="B135" s="67" t="str">
        <f t="shared" si="110"/>
        <v>Carazo, S., et al.</v>
      </c>
      <c r="C135" s="68" t="str">
        <f t="shared" si="111"/>
        <v>Prior infection- and/or vaccine-induced protection against Omicron BA.1, BA.2 and BA.4/BA.5-related hospitalisations in older adults: a test-negative case-control study in Quebec, Canada</v>
      </c>
      <c r="D135" s="64">
        <f t="shared" si="112"/>
        <v>44896</v>
      </c>
      <c r="E135" s="67" t="str">
        <f t="shared" si="113"/>
        <v>medRxiv</v>
      </c>
      <c r="F135" s="67" t="str">
        <f t="shared" si="114"/>
        <v>No</v>
      </c>
      <c r="G135" s="67" t="str">
        <f t="shared" si="115"/>
        <v>Ministère de la Santé et des Services sociaux du Québec</v>
      </c>
      <c r="H135" s="67" t="str">
        <f t="shared" si="116"/>
        <v>Canada</v>
      </c>
      <c r="I135" s="67" t="str">
        <f t="shared" si="117"/>
        <v>December 2021 to November 2022</v>
      </c>
      <c r="J135" s="67" t="str">
        <f t="shared" si="118"/>
        <v>Test-negative case study control</v>
      </c>
      <c r="K135" s="67" t="str">
        <f t="shared" si="119"/>
        <v xml:space="preserve">Elderly adults  </v>
      </c>
      <c r="L135" s="67" t="str">
        <f t="shared" si="120"/>
        <v>Both</v>
      </c>
      <c r="M135" s="67">
        <f t="shared" si="121"/>
        <v>174819</v>
      </c>
      <c r="N135" s="67" t="str">
        <f t="shared" si="122"/>
        <v xml:space="preserve">Odds Ratio (OR)
VE=(1-OR)x100
Logistic regression models adjusted for sex, age, origin, epidemiological weeks, multimorbidity, chronic respiratory disease, cancer, obesity, immunosuppressive condition, neurological disease 
</v>
      </c>
      <c r="O135" s="67" t="str">
        <f t="shared" si="130"/>
        <v>2 doses to 5 doses</v>
      </c>
      <c r="P135" s="67" t="str">
        <f t="shared" si="123"/>
        <v>BNT162b2 or mRNA-1273</v>
      </c>
      <c r="Q135" s="67" t="s">
        <v>1403</v>
      </c>
      <c r="R135" s="67" t="s">
        <v>1401</v>
      </c>
      <c r="S135" s="67" t="str">
        <f t="shared" si="132"/>
        <v>Primary vaccination to third booster</v>
      </c>
      <c r="T135" s="67" t="str">
        <f t="shared" si="103"/>
        <v>Unvaccinated</v>
      </c>
      <c r="U135" s="67" t="str">
        <f t="shared" si="128"/>
        <v>Hospitalization</v>
      </c>
      <c r="V135" s="67" t="str">
        <f t="shared" si="129"/>
        <v>Overall</v>
      </c>
      <c r="W135" s="15" t="s">
        <v>1376</v>
      </c>
      <c r="X135" s="15" t="s">
        <v>1025</v>
      </c>
      <c r="Y135" s="67" t="str">
        <f t="shared" si="125"/>
        <v>Omicron BA.4/BA.5</v>
      </c>
      <c r="Z135" s="15" t="s">
        <v>1433</v>
      </c>
      <c r="AA135" s="67"/>
    </row>
    <row r="136" spans="1:27" x14ac:dyDescent="0.25">
      <c r="A136" s="62">
        <f t="shared" si="109"/>
        <v>44977</v>
      </c>
      <c r="B136" s="67" t="str">
        <f t="shared" si="110"/>
        <v>Carazo, S., et al.</v>
      </c>
      <c r="C136" s="68" t="str">
        <f t="shared" si="111"/>
        <v>Prior infection- and/or vaccine-induced protection against Omicron BA.1, BA.2 and BA.4/BA.5-related hospitalisations in older adults: a test-negative case-control study in Quebec, Canada</v>
      </c>
      <c r="D136" s="64">
        <f t="shared" si="112"/>
        <v>44896</v>
      </c>
      <c r="E136" s="67" t="str">
        <f t="shared" si="113"/>
        <v>medRxiv</v>
      </c>
      <c r="F136" s="67" t="str">
        <f t="shared" si="114"/>
        <v>No</v>
      </c>
      <c r="G136" s="67" t="str">
        <f t="shared" si="115"/>
        <v>Ministère de la Santé et des Services sociaux du Québec</v>
      </c>
      <c r="H136" s="67" t="str">
        <f t="shared" si="116"/>
        <v>Canada</v>
      </c>
      <c r="I136" s="67" t="str">
        <f t="shared" si="117"/>
        <v>December 2021 to November 2022</v>
      </c>
      <c r="J136" s="67" t="str">
        <f t="shared" si="118"/>
        <v>Test-negative case study control</v>
      </c>
      <c r="K136" s="67" t="str">
        <f t="shared" si="119"/>
        <v xml:space="preserve">Elderly adults  </v>
      </c>
      <c r="L136" s="67" t="str">
        <f t="shared" si="120"/>
        <v>Both</v>
      </c>
      <c r="M136" s="67">
        <f t="shared" si="121"/>
        <v>174819</v>
      </c>
      <c r="N136" s="67" t="str">
        <f t="shared" si="122"/>
        <v xml:space="preserve">Odds Ratio (OR)
VE=(1-OR)x100
Logistic regression models adjusted for sex, age, origin, epidemiological weeks, multimorbidity, chronic respiratory disease, cancer, obesity, immunosuppressive condition, neurological disease 
</v>
      </c>
      <c r="O136" s="67" t="str">
        <f t="shared" si="130"/>
        <v>2 doses to 5 doses</v>
      </c>
      <c r="P136" s="67" t="str">
        <f t="shared" si="123"/>
        <v>BNT162b2 or mRNA-1273</v>
      </c>
      <c r="Q136" s="67" t="str">
        <f t="shared" ref="Q136:R138" si="133">Q135</f>
        <v>Yes (after vaccination)</v>
      </c>
      <c r="R136" s="67" t="str">
        <f t="shared" si="133"/>
        <v>Omicron</v>
      </c>
      <c r="S136" s="67" t="str">
        <f t="shared" si="132"/>
        <v>Primary vaccination to third booster</v>
      </c>
      <c r="T136" s="67" t="str">
        <f t="shared" si="103"/>
        <v>Unvaccinated</v>
      </c>
      <c r="U136" s="67" t="str">
        <f t="shared" si="128"/>
        <v>Hospitalization</v>
      </c>
      <c r="V136" s="67" t="str">
        <f t="shared" si="129"/>
        <v>Overall</v>
      </c>
      <c r="W136" s="15" t="s">
        <v>1377</v>
      </c>
      <c r="X136" s="15" t="s">
        <v>150</v>
      </c>
      <c r="Y136" s="67" t="str">
        <f t="shared" si="125"/>
        <v>Omicron BA.4/BA.5</v>
      </c>
      <c r="Z136" s="15" t="s">
        <v>1434</v>
      </c>
      <c r="AA136" s="67"/>
    </row>
    <row r="137" spans="1:27" x14ac:dyDescent="0.25">
      <c r="A137" s="62">
        <f t="shared" si="109"/>
        <v>44977</v>
      </c>
      <c r="B137" s="67" t="str">
        <f t="shared" si="110"/>
        <v>Carazo, S., et al.</v>
      </c>
      <c r="C137" s="68" t="str">
        <f t="shared" si="111"/>
        <v>Prior infection- and/or vaccine-induced protection against Omicron BA.1, BA.2 and BA.4/BA.5-related hospitalisations in older adults: a test-negative case-control study in Quebec, Canada</v>
      </c>
      <c r="D137" s="64">
        <f t="shared" si="112"/>
        <v>44896</v>
      </c>
      <c r="E137" s="67" t="str">
        <f t="shared" si="113"/>
        <v>medRxiv</v>
      </c>
      <c r="F137" s="67" t="str">
        <f t="shared" si="114"/>
        <v>No</v>
      </c>
      <c r="G137" s="67" t="str">
        <f t="shared" si="115"/>
        <v>Ministère de la Santé et des Services sociaux du Québec</v>
      </c>
      <c r="H137" s="67" t="str">
        <f t="shared" si="116"/>
        <v>Canada</v>
      </c>
      <c r="I137" s="67" t="str">
        <f t="shared" si="117"/>
        <v>December 2021 to November 2022</v>
      </c>
      <c r="J137" s="67" t="str">
        <f t="shared" si="118"/>
        <v>Test-negative case study control</v>
      </c>
      <c r="K137" s="67" t="str">
        <f t="shared" si="119"/>
        <v xml:space="preserve">Elderly adults  </v>
      </c>
      <c r="L137" s="67" t="str">
        <f t="shared" si="120"/>
        <v>Both</v>
      </c>
      <c r="M137" s="67">
        <f t="shared" si="121"/>
        <v>174819</v>
      </c>
      <c r="N137" s="67" t="str">
        <f t="shared" si="122"/>
        <v xml:space="preserve">Odds Ratio (OR)
VE=(1-OR)x100
Logistic regression models adjusted for sex, age, origin, epidemiological weeks, multimorbidity, chronic respiratory disease, cancer, obesity, immunosuppressive condition, neurological disease 
</v>
      </c>
      <c r="O137" s="67" t="str">
        <f t="shared" si="130"/>
        <v>2 doses to 5 doses</v>
      </c>
      <c r="P137" s="67" t="str">
        <f t="shared" si="123"/>
        <v>BNT162b2 or mRNA-1273</v>
      </c>
      <c r="Q137" s="67" t="str">
        <f t="shared" si="133"/>
        <v>Yes (after vaccination)</v>
      </c>
      <c r="R137" s="67" t="str">
        <f t="shared" si="133"/>
        <v>Omicron</v>
      </c>
      <c r="S137" s="67" t="str">
        <f t="shared" si="132"/>
        <v>Primary vaccination to third booster</v>
      </c>
      <c r="T137" s="67" t="str">
        <f t="shared" si="103"/>
        <v>Unvaccinated</v>
      </c>
      <c r="U137" s="67" t="str">
        <f t="shared" si="128"/>
        <v>Hospitalization</v>
      </c>
      <c r="V137" s="67" t="str">
        <f t="shared" si="129"/>
        <v>Overall</v>
      </c>
      <c r="W137" s="15" t="s">
        <v>1380</v>
      </c>
      <c r="X137" s="67" t="s">
        <v>221</v>
      </c>
      <c r="Y137" s="67" t="str">
        <f t="shared" si="125"/>
        <v>Omicron BA.4/BA.5</v>
      </c>
      <c r="Z137" s="15" t="s">
        <v>1435</v>
      </c>
      <c r="AA137" s="67"/>
    </row>
    <row r="138" spans="1:27" x14ac:dyDescent="0.25">
      <c r="A138" s="62">
        <f t="shared" si="109"/>
        <v>44977</v>
      </c>
      <c r="B138" s="67" t="str">
        <f t="shared" si="110"/>
        <v>Carazo, S., et al.</v>
      </c>
      <c r="C138" s="68" t="str">
        <f t="shared" si="111"/>
        <v>Prior infection- and/or vaccine-induced protection against Omicron BA.1, BA.2 and BA.4/BA.5-related hospitalisations in older adults: a test-negative case-control study in Quebec, Canada</v>
      </c>
      <c r="D138" s="64">
        <f t="shared" si="112"/>
        <v>44896</v>
      </c>
      <c r="E138" s="67" t="str">
        <f t="shared" si="113"/>
        <v>medRxiv</v>
      </c>
      <c r="F138" s="67" t="str">
        <f t="shared" si="114"/>
        <v>No</v>
      </c>
      <c r="G138" s="67" t="str">
        <f t="shared" si="115"/>
        <v>Ministère de la Santé et des Services sociaux du Québec</v>
      </c>
      <c r="H138" s="67" t="str">
        <f t="shared" si="116"/>
        <v>Canada</v>
      </c>
      <c r="I138" s="67" t="str">
        <f t="shared" si="117"/>
        <v>December 2021 to November 2022</v>
      </c>
      <c r="J138" s="67" t="str">
        <f t="shared" si="118"/>
        <v>Test-negative case study control</v>
      </c>
      <c r="K138" s="67" t="str">
        <f t="shared" si="119"/>
        <v xml:space="preserve">Elderly adults  </v>
      </c>
      <c r="L138" s="67" t="str">
        <f t="shared" si="120"/>
        <v>Both</v>
      </c>
      <c r="M138" s="67">
        <f t="shared" si="121"/>
        <v>174819</v>
      </c>
      <c r="N138" s="67" t="str">
        <f t="shared" si="122"/>
        <v xml:space="preserve">Odds Ratio (OR)
VE=(1-OR)x100
Logistic regression models adjusted for sex, age, origin, epidemiological weeks, multimorbidity, chronic respiratory disease, cancer, obesity, immunosuppressive condition, neurological disease 
</v>
      </c>
      <c r="O138" s="67" t="str">
        <f t="shared" si="130"/>
        <v>2 doses to 5 doses</v>
      </c>
      <c r="P138" s="67" t="str">
        <f t="shared" si="123"/>
        <v>BNT162b2 or mRNA-1273</v>
      </c>
      <c r="Q138" s="67" t="str">
        <f t="shared" si="133"/>
        <v>Yes (after vaccination)</v>
      </c>
      <c r="R138" s="67" t="str">
        <f t="shared" si="133"/>
        <v>Omicron</v>
      </c>
      <c r="S138" s="67" t="str">
        <f t="shared" si="132"/>
        <v>Primary vaccination to third booster</v>
      </c>
      <c r="T138" s="67" t="str">
        <f t="shared" si="103"/>
        <v>Unvaccinated</v>
      </c>
      <c r="U138" s="67" t="str">
        <f t="shared" si="128"/>
        <v>Hospitalization</v>
      </c>
      <c r="V138" s="67" t="str">
        <f t="shared" si="129"/>
        <v>Overall</v>
      </c>
      <c r="W138" s="15" t="s">
        <v>1387</v>
      </c>
      <c r="X138" s="67" t="str">
        <f>X137</f>
        <v>Long term (&gt;6 months)</v>
      </c>
      <c r="Y138" s="67" t="str">
        <f t="shared" si="125"/>
        <v>Omicron BA.4/BA.5</v>
      </c>
      <c r="Z138" s="15" t="s">
        <v>1436</v>
      </c>
      <c r="AA138" s="67"/>
    </row>
    <row r="139" spans="1:27" ht="72.599999999999994" customHeight="1" x14ac:dyDescent="0.25">
      <c r="A139" s="62">
        <v>44978</v>
      </c>
      <c r="B139" s="67" t="s">
        <v>222</v>
      </c>
      <c r="C139" s="68" t="s">
        <v>223</v>
      </c>
      <c r="D139" s="64">
        <v>44866</v>
      </c>
      <c r="E139" s="67" t="s">
        <v>224</v>
      </c>
      <c r="F139" s="67" t="s">
        <v>36</v>
      </c>
      <c r="G139" s="67" t="s">
        <v>41</v>
      </c>
      <c r="H139" s="67" t="s">
        <v>225</v>
      </c>
      <c r="I139" s="67" t="s">
        <v>226</v>
      </c>
      <c r="J139" s="67" t="s">
        <v>40</v>
      </c>
      <c r="K139" s="67" t="s">
        <v>227</v>
      </c>
      <c r="L139" s="67" t="s">
        <v>159</v>
      </c>
      <c r="M139" s="67">
        <v>91108</v>
      </c>
      <c r="N139" s="67" t="s">
        <v>2033</v>
      </c>
      <c r="O139" s="67" t="s">
        <v>228</v>
      </c>
      <c r="P139" s="67" t="s">
        <v>229</v>
      </c>
      <c r="Q139" s="67" t="s">
        <v>230</v>
      </c>
      <c r="R139" s="67" t="s">
        <v>41</v>
      </c>
      <c r="S139" s="67" t="s">
        <v>231</v>
      </c>
      <c r="T139" s="67" t="s">
        <v>232</v>
      </c>
      <c r="U139" s="67" t="s">
        <v>233</v>
      </c>
      <c r="V139" s="67" t="s">
        <v>234</v>
      </c>
      <c r="W139" s="67" t="s">
        <v>48</v>
      </c>
      <c r="X139" s="67" t="s">
        <v>1025</v>
      </c>
      <c r="Y139" s="67" t="s">
        <v>120</v>
      </c>
      <c r="Z139" s="77" t="s">
        <v>235</v>
      </c>
      <c r="AA139" s="67"/>
    </row>
    <row r="140" spans="1:27" ht="14.45" customHeight="1" x14ac:dyDescent="0.25">
      <c r="A140" s="62">
        <f t="shared" ref="A140:J142" si="134">A139</f>
        <v>44978</v>
      </c>
      <c r="B140" s="67" t="str">
        <f t="shared" si="134"/>
        <v>Castelli J. M., et al.</v>
      </c>
      <c r="C140" s="68" t="str">
        <f t="shared" si="134"/>
        <v>Effectiveness of mRNA-1273, BNT162b2, and BBIBP-CorV  vaccines against infection and mortality in children in Argentina, during predominance of delta and omicron covid-19 variants: test negative, case-control study</v>
      </c>
      <c r="D140" s="64">
        <f t="shared" si="134"/>
        <v>44866</v>
      </c>
      <c r="E140" s="67" t="str">
        <f t="shared" si="134"/>
        <v>The BMJ</v>
      </c>
      <c r="F140" s="67" t="str">
        <f t="shared" si="134"/>
        <v>Yes</v>
      </c>
      <c r="G140" s="67" t="str">
        <f t="shared" si="134"/>
        <v>N/A</v>
      </c>
      <c r="H140" s="67" t="str">
        <f t="shared" si="134"/>
        <v>Argentina</v>
      </c>
      <c r="I140" s="67" t="str">
        <f t="shared" si="134"/>
        <v>September 2021 to April 2022</v>
      </c>
      <c r="J140" s="67" t="str">
        <f t="shared" si="134"/>
        <v>Test-negative case study control</v>
      </c>
      <c r="K140" s="67" t="str">
        <f t="shared" ref="K140:T142" si="135">K139</f>
        <v xml:space="preserve"> Adolescents </v>
      </c>
      <c r="L140" s="67" t="str">
        <f t="shared" si="135"/>
        <v>Immunocompetent</v>
      </c>
      <c r="M140" s="67">
        <f t="shared" si="135"/>
        <v>91108</v>
      </c>
      <c r="N140" s="67" t="str">
        <f t="shared" si="135"/>
        <v xml:space="preserve">Odds Ratio
VE=(1-OR)x100
</v>
      </c>
      <c r="O140" s="67" t="str">
        <f t="shared" si="135"/>
        <v>2 homologous doses</v>
      </c>
      <c r="P140" s="67" t="str">
        <f t="shared" si="135"/>
        <v xml:space="preserve">BNT162b2  </v>
      </c>
      <c r="Q140" s="67" t="str">
        <f t="shared" si="135"/>
        <v xml:space="preserve">No </v>
      </c>
      <c r="R140" s="67" t="str">
        <f t="shared" si="135"/>
        <v>N/A</v>
      </c>
      <c r="S140" s="67" t="str">
        <f t="shared" si="135"/>
        <v>Primary homologous or heterelogous vaccination</v>
      </c>
      <c r="T140" s="67" t="str">
        <f t="shared" si="135"/>
        <v xml:space="preserve">Unvaccinated </v>
      </c>
      <c r="U140" s="67" t="str">
        <f t="shared" ref="U140:Y142" si="136">U139</f>
        <v>Death</v>
      </c>
      <c r="V140" s="67" t="str">
        <f t="shared" si="136"/>
        <v>12 to 17 years</v>
      </c>
      <c r="W140" s="67" t="str">
        <f t="shared" si="136"/>
        <v>Overall</v>
      </c>
      <c r="X140" s="67" t="str">
        <f t="shared" si="136"/>
        <v>Short term (0-3 months)</v>
      </c>
      <c r="Y140" s="67" t="str">
        <f t="shared" si="136"/>
        <v>Omicron BA.1</v>
      </c>
      <c r="Z140" s="77"/>
      <c r="AA140" s="67"/>
    </row>
    <row r="141" spans="1:27" ht="29.1" customHeight="1" x14ac:dyDescent="0.25">
      <c r="A141" s="62">
        <f t="shared" si="134"/>
        <v>44978</v>
      </c>
      <c r="B141" s="67" t="str">
        <f t="shared" si="134"/>
        <v>Castelli J. M., et al.</v>
      </c>
      <c r="C141" s="68" t="str">
        <f t="shared" si="134"/>
        <v>Effectiveness of mRNA-1273, BNT162b2, and BBIBP-CorV  vaccines against infection and mortality in children in Argentina, during predominance of delta and omicron covid-19 variants: test negative, case-control study</v>
      </c>
      <c r="D141" s="64">
        <f t="shared" si="134"/>
        <v>44866</v>
      </c>
      <c r="E141" s="67" t="str">
        <f t="shared" si="134"/>
        <v>The BMJ</v>
      </c>
      <c r="F141" s="67" t="str">
        <f t="shared" si="134"/>
        <v>Yes</v>
      </c>
      <c r="G141" s="67" t="str">
        <f t="shared" si="134"/>
        <v>N/A</v>
      </c>
      <c r="H141" s="67" t="str">
        <f t="shared" si="134"/>
        <v>Argentina</v>
      </c>
      <c r="I141" s="67" t="str">
        <f t="shared" si="134"/>
        <v>September 2021 to April 2022</v>
      </c>
      <c r="J141" s="67" t="str">
        <f t="shared" si="134"/>
        <v>Test-negative case study control</v>
      </c>
      <c r="K141" s="67" t="str">
        <f t="shared" si="135"/>
        <v xml:space="preserve"> Adolescents </v>
      </c>
      <c r="L141" s="67" t="str">
        <f t="shared" si="135"/>
        <v>Immunocompetent</v>
      </c>
      <c r="M141" s="67">
        <f t="shared" si="135"/>
        <v>91108</v>
      </c>
      <c r="N141" s="67" t="str">
        <f t="shared" si="135"/>
        <v xml:space="preserve">Odds Ratio
VE=(1-OR)x100
</v>
      </c>
      <c r="O141" s="67" t="str">
        <f t="shared" si="135"/>
        <v>2 homologous doses</v>
      </c>
      <c r="P141" s="67" t="str">
        <f t="shared" si="135"/>
        <v xml:space="preserve">BNT162b2  </v>
      </c>
      <c r="Q141" s="67" t="str">
        <f t="shared" si="135"/>
        <v xml:space="preserve">No </v>
      </c>
      <c r="R141" s="67" t="str">
        <f t="shared" si="135"/>
        <v>N/A</v>
      </c>
      <c r="S141" s="67" t="str">
        <f t="shared" si="135"/>
        <v>Primary homologous or heterelogous vaccination</v>
      </c>
      <c r="T141" s="67" t="str">
        <f t="shared" si="135"/>
        <v xml:space="preserve">Unvaccinated </v>
      </c>
      <c r="U141" s="67" t="str">
        <f t="shared" si="136"/>
        <v>Death</v>
      </c>
      <c r="V141" s="67" t="str">
        <f t="shared" si="136"/>
        <v>12 to 17 years</v>
      </c>
      <c r="W141" s="67" t="str">
        <f t="shared" si="136"/>
        <v>Overall</v>
      </c>
      <c r="X141" s="67" t="str">
        <f t="shared" si="136"/>
        <v>Short term (0-3 months)</v>
      </c>
      <c r="Y141" s="67" t="str">
        <f t="shared" si="136"/>
        <v>Omicron BA.1</v>
      </c>
      <c r="Z141" s="77"/>
      <c r="AA141" s="67"/>
    </row>
    <row r="142" spans="1:27" ht="14.45" customHeight="1" x14ac:dyDescent="0.25">
      <c r="A142" s="62">
        <f t="shared" si="134"/>
        <v>44978</v>
      </c>
      <c r="B142" s="67" t="str">
        <f t="shared" si="134"/>
        <v>Castelli J. M., et al.</v>
      </c>
      <c r="C142" s="68" t="str">
        <f t="shared" si="134"/>
        <v>Effectiveness of mRNA-1273, BNT162b2, and BBIBP-CorV  vaccines against infection and mortality in children in Argentina, during predominance of delta and omicron covid-19 variants: test negative, case-control study</v>
      </c>
      <c r="D142" s="64">
        <f t="shared" si="134"/>
        <v>44866</v>
      </c>
      <c r="E142" s="67" t="str">
        <f t="shared" si="134"/>
        <v>The BMJ</v>
      </c>
      <c r="F142" s="67" t="str">
        <f t="shared" si="134"/>
        <v>Yes</v>
      </c>
      <c r="G142" s="67" t="str">
        <f t="shared" si="134"/>
        <v>N/A</v>
      </c>
      <c r="H142" s="67" t="str">
        <f t="shared" si="134"/>
        <v>Argentina</v>
      </c>
      <c r="I142" s="67" t="str">
        <f t="shared" si="134"/>
        <v>September 2021 to April 2022</v>
      </c>
      <c r="J142" s="67" t="str">
        <f t="shared" si="134"/>
        <v>Test-negative case study control</v>
      </c>
      <c r="K142" s="67" t="str">
        <f t="shared" si="135"/>
        <v xml:space="preserve"> Adolescents </v>
      </c>
      <c r="L142" s="67" t="str">
        <f t="shared" si="135"/>
        <v>Immunocompetent</v>
      </c>
      <c r="M142" s="67">
        <f t="shared" si="135"/>
        <v>91108</v>
      </c>
      <c r="N142" s="67" t="str">
        <f t="shared" si="135"/>
        <v xml:space="preserve">Odds Ratio
VE=(1-OR)x100
</v>
      </c>
      <c r="O142" s="67" t="str">
        <f t="shared" si="135"/>
        <v>2 homologous doses</v>
      </c>
      <c r="P142" s="67" t="str">
        <f t="shared" si="135"/>
        <v xml:space="preserve">BNT162b2  </v>
      </c>
      <c r="Q142" s="67" t="str">
        <f t="shared" si="135"/>
        <v xml:space="preserve">No </v>
      </c>
      <c r="R142" s="67" t="str">
        <f t="shared" si="135"/>
        <v>N/A</v>
      </c>
      <c r="S142" s="67" t="str">
        <f t="shared" si="135"/>
        <v>Primary homologous or heterelogous vaccination</v>
      </c>
      <c r="T142" s="67" t="str">
        <f t="shared" si="135"/>
        <v xml:space="preserve">Unvaccinated </v>
      </c>
      <c r="U142" s="67" t="str">
        <f t="shared" si="136"/>
        <v>Death</v>
      </c>
      <c r="V142" s="67" t="str">
        <f t="shared" si="136"/>
        <v>12 to 17 years</v>
      </c>
      <c r="W142" s="67" t="str">
        <f t="shared" si="136"/>
        <v>Overall</v>
      </c>
      <c r="X142" s="67" t="str">
        <f t="shared" si="136"/>
        <v>Short term (0-3 months)</v>
      </c>
      <c r="Y142" s="67" t="str">
        <f t="shared" si="136"/>
        <v>Omicron BA.1</v>
      </c>
      <c r="Z142" s="77"/>
      <c r="AA142" s="67"/>
    </row>
    <row r="143" spans="1:27" ht="14.45" customHeight="1" x14ac:dyDescent="0.25">
      <c r="A143" s="62">
        <f t="shared" ref="A143:O143" si="137">A142</f>
        <v>44978</v>
      </c>
      <c r="B143" s="67" t="str">
        <f t="shared" si="137"/>
        <v>Castelli J. M., et al.</v>
      </c>
      <c r="C143" s="68" t="str">
        <f t="shared" si="137"/>
        <v>Effectiveness of mRNA-1273, BNT162b2, and BBIBP-CorV  vaccines against infection and mortality in children in Argentina, during predominance of delta and omicron covid-19 variants: test negative, case-control study</v>
      </c>
      <c r="D143" s="64">
        <f t="shared" si="137"/>
        <v>44866</v>
      </c>
      <c r="E143" s="67" t="str">
        <f t="shared" si="137"/>
        <v>The BMJ</v>
      </c>
      <c r="F143" s="67" t="str">
        <f t="shared" si="137"/>
        <v>Yes</v>
      </c>
      <c r="G143" s="67" t="str">
        <f t="shared" si="137"/>
        <v>N/A</v>
      </c>
      <c r="H143" s="67" t="str">
        <f t="shared" si="137"/>
        <v>Argentina</v>
      </c>
      <c r="I143" s="67" t="str">
        <f t="shared" si="137"/>
        <v>September 2021 to April 2022</v>
      </c>
      <c r="J143" s="67" t="str">
        <f t="shared" si="137"/>
        <v>Test-negative case study control</v>
      </c>
      <c r="K143" s="67" t="str">
        <f t="shared" si="137"/>
        <v xml:space="preserve"> Adolescents </v>
      </c>
      <c r="L143" s="67" t="str">
        <f t="shared" si="137"/>
        <v>Immunocompetent</v>
      </c>
      <c r="M143" s="67">
        <f t="shared" si="137"/>
        <v>91108</v>
      </c>
      <c r="N143" s="67" t="str">
        <f t="shared" si="137"/>
        <v xml:space="preserve">Odds Ratio
VE=(1-OR)x100
</v>
      </c>
      <c r="O143" s="67" t="str">
        <f t="shared" si="137"/>
        <v>2 homologous doses</v>
      </c>
      <c r="P143" s="15" t="s">
        <v>65</v>
      </c>
      <c r="Q143" s="67" t="str">
        <f t="shared" ref="Q143:Y145" si="138">Q142</f>
        <v xml:space="preserve">No </v>
      </c>
      <c r="R143" s="67" t="str">
        <f t="shared" si="138"/>
        <v>N/A</v>
      </c>
      <c r="S143" s="67" t="str">
        <f t="shared" si="138"/>
        <v>Primary homologous or heterelogous vaccination</v>
      </c>
      <c r="T143" s="67" t="str">
        <f t="shared" si="138"/>
        <v xml:space="preserve">Unvaccinated </v>
      </c>
      <c r="U143" s="67" t="str">
        <f t="shared" si="138"/>
        <v>Death</v>
      </c>
      <c r="V143" s="67" t="str">
        <f t="shared" si="138"/>
        <v>12 to 17 years</v>
      </c>
      <c r="W143" s="67" t="str">
        <f t="shared" si="138"/>
        <v>Overall</v>
      </c>
      <c r="X143" s="67" t="str">
        <f t="shared" si="138"/>
        <v>Short term (0-3 months)</v>
      </c>
      <c r="Y143" s="67" t="str">
        <f t="shared" si="138"/>
        <v>Omicron BA.1</v>
      </c>
      <c r="Z143" s="57" t="s">
        <v>236</v>
      </c>
      <c r="AA143" s="67"/>
    </row>
    <row r="144" spans="1:27" ht="29.1" customHeight="1" x14ac:dyDescent="0.25">
      <c r="A144" s="62">
        <f t="shared" ref="A144:N145" si="139">A143</f>
        <v>44978</v>
      </c>
      <c r="B144" s="67" t="str">
        <f t="shared" si="139"/>
        <v>Castelli J. M., et al.</v>
      </c>
      <c r="C144" s="68" t="str">
        <f t="shared" si="139"/>
        <v>Effectiveness of mRNA-1273, BNT162b2, and BBIBP-CorV  vaccines against infection and mortality in children in Argentina, during predominance of delta and omicron covid-19 variants: test negative, case-control study</v>
      </c>
      <c r="D144" s="64">
        <f t="shared" si="139"/>
        <v>44866</v>
      </c>
      <c r="E144" s="67" t="str">
        <f t="shared" si="139"/>
        <v>The BMJ</v>
      </c>
      <c r="F144" s="67" t="str">
        <f t="shared" si="139"/>
        <v>Yes</v>
      </c>
      <c r="G144" s="67" t="str">
        <f t="shared" si="139"/>
        <v>N/A</v>
      </c>
      <c r="H144" s="67" t="str">
        <f t="shared" si="139"/>
        <v>Argentina</v>
      </c>
      <c r="I144" s="67" t="str">
        <f t="shared" si="139"/>
        <v>September 2021 to April 2022</v>
      </c>
      <c r="J144" s="67" t="str">
        <f t="shared" si="139"/>
        <v>Test-negative case study control</v>
      </c>
      <c r="K144" s="67" t="str">
        <f t="shared" si="139"/>
        <v xml:space="preserve"> Adolescents </v>
      </c>
      <c r="L144" s="67" t="str">
        <f t="shared" si="139"/>
        <v>Immunocompetent</v>
      </c>
      <c r="M144" s="67">
        <f t="shared" si="139"/>
        <v>91108</v>
      </c>
      <c r="N144" s="67" t="str">
        <f t="shared" si="139"/>
        <v xml:space="preserve">Odds Ratio
VE=(1-OR)x100
</v>
      </c>
      <c r="O144" s="67" t="s">
        <v>237</v>
      </c>
      <c r="P144" s="67" t="s">
        <v>238</v>
      </c>
      <c r="Q144" s="67" t="str">
        <f t="shared" si="138"/>
        <v xml:space="preserve">No </v>
      </c>
      <c r="R144" s="67" t="str">
        <f t="shared" si="138"/>
        <v>N/A</v>
      </c>
      <c r="S144" s="67" t="str">
        <f t="shared" si="138"/>
        <v>Primary homologous or heterelogous vaccination</v>
      </c>
      <c r="T144" s="67" t="str">
        <f t="shared" si="138"/>
        <v xml:space="preserve">Unvaccinated </v>
      </c>
      <c r="U144" s="67" t="str">
        <f t="shared" si="138"/>
        <v>Death</v>
      </c>
      <c r="V144" s="67" t="str">
        <f t="shared" si="138"/>
        <v>12 to 17 years</v>
      </c>
      <c r="W144" s="67" t="str">
        <f t="shared" si="138"/>
        <v>Overall</v>
      </c>
      <c r="X144" s="67" t="str">
        <f t="shared" si="138"/>
        <v>Short term (0-3 months)</v>
      </c>
      <c r="Y144" s="67" t="str">
        <f t="shared" si="138"/>
        <v>Omicron BA.1</v>
      </c>
      <c r="Z144" s="57" t="s">
        <v>239</v>
      </c>
      <c r="AA144" s="67"/>
    </row>
    <row r="145" spans="1:27" ht="29.1" customHeight="1" x14ac:dyDescent="0.25">
      <c r="A145" s="62">
        <f t="shared" si="139"/>
        <v>44978</v>
      </c>
      <c r="B145" s="67" t="str">
        <f t="shared" si="139"/>
        <v>Castelli J. M., et al.</v>
      </c>
      <c r="C145" s="68" t="str">
        <f t="shared" si="139"/>
        <v>Effectiveness of mRNA-1273, BNT162b2, and BBIBP-CorV  vaccines against infection and mortality in children in Argentina, during predominance of delta and omicron covid-19 variants: test negative, case-control study</v>
      </c>
      <c r="D145" s="64">
        <f t="shared" si="139"/>
        <v>44866</v>
      </c>
      <c r="E145" s="67" t="str">
        <f t="shared" si="139"/>
        <v>The BMJ</v>
      </c>
      <c r="F145" s="67" t="str">
        <f t="shared" si="139"/>
        <v>Yes</v>
      </c>
      <c r="G145" s="67" t="str">
        <f t="shared" si="139"/>
        <v>N/A</v>
      </c>
      <c r="H145" s="67" t="str">
        <f t="shared" si="139"/>
        <v>Argentina</v>
      </c>
      <c r="I145" s="67" t="str">
        <f t="shared" si="139"/>
        <v>September 2021 to April 2022</v>
      </c>
      <c r="J145" s="67" t="str">
        <f t="shared" si="139"/>
        <v>Test-negative case study control</v>
      </c>
      <c r="K145" s="67" t="str">
        <f t="shared" si="139"/>
        <v xml:space="preserve"> Adolescents </v>
      </c>
      <c r="L145" s="67" t="str">
        <f t="shared" si="139"/>
        <v>Immunocompetent</v>
      </c>
      <c r="M145" s="67">
        <f t="shared" si="139"/>
        <v>91108</v>
      </c>
      <c r="N145" s="67" t="str">
        <f t="shared" si="139"/>
        <v xml:space="preserve">Odds Ratio
VE=(1-OR)x100
</v>
      </c>
      <c r="O145" s="67" t="str">
        <f>O144</f>
        <v>2 heterelogous doses</v>
      </c>
      <c r="P145" s="67" t="s">
        <v>240</v>
      </c>
      <c r="Q145" s="67" t="str">
        <f t="shared" si="138"/>
        <v xml:space="preserve">No </v>
      </c>
      <c r="R145" s="67" t="str">
        <f t="shared" si="138"/>
        <v>N/A</v>
      </c>
      <c r="S145" s="67" t="str">
        <f t="shared" si="138"/>
        <v>Primary homologous or heterelogous vaccination</v>
      </c>
      <c r="T145" s="67" t="str">
        <f t="shared" si="138"/>
        <v xml:space="preserve">Unvaccinated </v>
      </c>
      <c r="U145" s="67" t="str">
        <f t="shared" si="138"/>
        <v>Death</v>
      </c>
      <c r="V145" s="67" t="str">
        <f t="shared" si="138"/>
        <v>12 to 17 years</v>
      </c>
      <c r="W145" s="67" t="str">
        <f t="shared" si="138"/>
        <v>Overall</v>
      </c>
      <c r="X145" s="67" t="str">
        <f t="shared" si="138"/>
        <v>Short term (0-3 months)</v>
      </c>
      <c r="Y145" s="67" t="str">
        <f t="shared" si="138"/>
        <v>Omicron BA.1</v>
      </c>
      <c r="Z145" s="57" t="s">
        <v>241</v>
      </c>
      <c r="AA145" s="67"/>
    </row>
    <row r="146" spans="1:27" ht="14.45" customHeight="1" x14ac:dyDescent="0.25">
      <c r="A146" s="62">
        <v>44978</v>
      </c>
      <c r="B146" s="62" t="s">
        <v>242</v>
      </c>
      <c r="C146" s="75" t="s">
        <v>243</v>
      </c>
      <c r="D146" s="62">
        <v>44958</v>
      </c>
      <c r="E146" s="62" t="s">
        <v>244</v>
      </c>
      <c r="F146" s="62" t="s">
        <v>36</v>
      </c>
      <c r="G146" s="62" t="s">
        <v>139</v>
      </c>
      <c r="H146" s="62" t="s">
        <v>245</v>
      </c>
      <c r="I146" s="62" t="s">
        <v>246</v>
      </c>
      <c r="J146" s="62" t="s">
        <v>247</v>
      </c>
      <c r="K146" s="62" t="s">
        <v>248</v>
      </c>
      <c r="L146" s="62" t="s">
        <v>41</v>
      </c>
      <c r="M146" s="62" t="s">
        <v>249</v>
      </c>
      <c r="N146" s="62" t="s">
        <v>1999</v>
      </c>
      <c r="O146" s="62" t="s">
        <v>109</v>
      </c>
      <c r="P146" s="62" t="s">
        <v>229</v>
      </c>
      <c r="Q146" s="62" t="s">
        <v>44</v>
      </c>
      <c r="R146" s="62" t="s">
        <v>41</v>
      </c>
      <c r="S146" s="62" t="s">
        <v>250</v>
      </c>
      <c r="T146" s="62" t="s">
        <v>232</v>
      </c>
      <c r="U146" s="62" t="s">
        <v>144</v>
      </c>
      <c r="V146" s="15" t="s">
        <v>251</v>
      </c>
      <c r="W146" s="62" t="s">
        <v>252</v>
      </c>
      <c r="X146" s="62" t="s">
        <v>1025</v>
      </c>
      <c r="Y146" s="62" t="s">
        <v>112</v>
      </c>
      <c r="Z146" s="15" t="s">
        <v>253</v>
      </c>
      <c r="AA146" s="62" t="s">
        <v>254</v>
      </c>
    </row>
    <row r="147" spans="1:27" ht="14.45" customHeight="1" x14ac:dyDescent="0.25">
      <c r="A147" s="62">
        <f t="shared" ref="A147:J150" si="140">A146</f>
        <v>44978</v>
      </c>
      <c r="B147" s="62" t="str">
        <f t="shared" si="140"/>
        <v>Weng C.H., et al.</v>
      </c>
      <c r="C147" s="75" t="str">
        <f t="shared" si="140"/>
        <v>BNT162b2 and mRNA-1273 Vaccine Effectiveness against SARS-CoV-2 and Variants in the Urban Underserved Population</v>
      </c>
      <c r="D147" s="62">
        <f t="shared" si="140"/>
        <v>44958</v>
      </c>
      <c r="E147" s="62" t="str">
        <f t="shared" si="140"/>
        <v xml:space="preserve">Rhode Island Medical Journal </v>
      </c>
      <c r="F147" s="62" t="str">
        <f t="shared" si="140"/>
        <v>Yes</v>
      </c>
      <c r="G147" s="62" t="str">
        <f t="shared" si="140"/>
        <v>None</v>
      </c>
      <c r="H147" s="62" t="str">
        <f t="shared" si="140"/>
        <v>USA</v>
      </c>
      <c r="I147" s="62" t="str">
        <f t="shared" si="140"/>
        <v>January 2021 to December 2021</v>
      </c>
      <c r="J147" s="62" t="str">
        <f t="shared" si="140"/>
        <v xml:space="preserve">Retrospective cohort study </v>
      </c>
      <c r="K147" s="62" t="str">
        <f t="shared" ref="K147:T150" si="141">K146</f>
        <v>Urban underserved populations</v>
      </c>
      <c r="L147" s="62" t="str">
        <f t="shared" si="141"/>
        <v>N/A</v>
      </c>
      <c r="M147" s="62" t="str">
        <f t="shared" si="141"/>
        <v>38,602</v>
      </c>
      <c r="N147" s="62" t="str">
        <f t="shared" si="141"/>
        <v>Incidence Rate Ratio
Adjusted VE= 100% x (1-IRR)                                     95% CI                                                                   
VE adjusted for race/ethnicity, age groups (12–17, 18–39, 40–64, 65+ years old), and reinfection status (defined as a new infection &gt;90 days from the previous positive SARS-CoV-2 PCR test).</v>
      </c>
      <c r="O147" s="62" t="str">
        <f t="shared" si="141"/>
        <v>2 doses</v>
      </c>
      <c r="P147" s="62" t="str">
        <f t="shared" si="141"/>
        <v xml:space="preserve">BNT162b2  </v>
      </c>
      <c r="Q147" s="62" t="str">
        <f t="shared" si="141"/>
        <v>Both</v>
      </c>
      <c r="R147" s="62" t="str">
        <f t="shared" si="141"/>
        <v>N/A</v>
      </c>
      <c r="S147" s="62" t="str">
        <f t="shared" si="141"/>
        <v xml:space="preserve">Primary homologous vaccination </v>
      </c>
      <c r="T147" s="62" t="str">
        <f t="shared" si="141"/>
        <v xml:space="preserve">Unvaccinated </v>
      </c>
      <c r="U147" s="62" t="str">
        <f t="shared" ref="U147:U150" si="142">U146</f>
        <v>Infection</v>
      </c>
      <c r="V147" s="15" t="s">
        <v>255</v>
      </c>
      <c r="W147" s="62" t="str">
        <f t="shared" ref="W147:W157" si="143">W146</f>
        <v>14 days</v>
      </c>
      <c r="X147" s="62" t="str">
        <f t="shared" ref="X147:X157" si="144">X146</f>
        <v>Short term (0-3 months)</v>
      </c>
      <c r="Y147" s="62" t="str">
        <f t="shared" ref="Y147:Y157" si="145">Y146</f>
        <v>Omicron (B.1.1.529)</v>
      </c>
      <c r="Z147" s="34" t="s">
        <v>256</v>
      </c>
      <c r="AA147" s="62"/>
    </row>
    <row r="148" spans="1:27" ht="14.45" customHeight="1" x14ac:dyDescent="0.25">
      <c r="A148" s="62">
        <f t="shared" si="140"/>
        <v>44978</v>
      </c>
      <c r="B148" s="62" t="str">
        <f t="shared" si="140"/>
        <v>Weng C.H., et al.</v>
      </c>
      <c r="C148" s="75" t="str">
        <f t="shared" si="140"/>
        <v>BNT162b2 and mRNA-1273 Vaccine Effectiveness against SARS-CoV-2 and Variants in the Urban Underserved Population</v>
      </c>
      <c r="D148" s="62">
        <f t="shared" si="140"/>
        <v>44958</v>
      </c>
      <c r="E148" s="62" t="str">
        <f t="shared" si="140"/>
        <v xml:space="preserve">Rhode Island Medical Journal </v>
      </c>
      <c r="F148" s="62" t="str">
        <f t="shared" si="140"/>
        <v>Yes</v>
      </c>
      <c r="G148" s="62" t="str">
        <f t="shared" si="140"/>
        <v>None</v>
      </c>
      <c r="H148" s="62" t="str">
        <f t="shared" si="140"/>
        <v>USA</v>
      </c>
      <c r="I148" s="62" t="str">
        <f t="shared" si="140"/>
        <v>January 2021 to December 2021</v>
      </c>
      <c r="J148" s="62" t="str">
        <f t="shared" si="140"/>
        <v xml:space="preserve">Retrospective cohort study </v>
      </c>
      <c r="K148" s="62" t="str">
        <f t="shared" si="141"/>
        <v>Urban underserved populations</v>
      </c>
      <c r="L148" s="62" t="str">
        <f t="shared" si="141"/>
        <v>N/A</v>
      </c>
      <c r="M148" s="62" t="str">
        <f t="shared" si="141"/>
        <v>38,602</v>
      </c>
      <c r="N148" s="62" t="str">
        <f t="shared" si="141"/>
        <v>Incidence Rate Ratio
Adjusted VE= 100% x (1-IRR)                                     95% CI                                                                   
VE adjusted for race/ethnicity, age groups (12–17, 18–39, 40–64, 65+ years old), and reinfection status (defined as a new infection &gt;90 days from the previous positive SARS-CoV-2 PCR test).</v>
      </c>
      <c r="O148" s="62" t="str">
        <f t="shared" si="141"/>
        <v>2 doses</v>
      </c>
      <c r="P148" s="62" t="str">
        <f t="shared" si="141"/>
        <v xml:space="preserve">BNT162b2  </v>
      </c>
      <c r="Q148" s="62" t="str">
        <f t="shared" si="141"/>
        <v>Both</v>
      </c>
      <c r="R148" s="62" t="str">
        <f t="shared" si="141"/>
        <v>N/A</v>
      </c>
      <c r="S148" s="62" t="str">
        <f t="shared" si="141"/>
        <v xml:space="preserve">Primary homologous vaccination </v>
      </c>
      <c r="T148" s="62" t="str">
        <f t="shared" si="141"/>
        <v xml:space="preserve">Unvaccinated </v>
      </c>
      <c r="U148" s="62" t="str">
        <f t="shared" si="142"/>
        <v>Infection</v>
      </c>
      <c r="V148" s="15" t="s">
        <v>257</v>
      </c>
      <c r="W148" s="62" t="str">
        <f t="shared" si="143"/>
        <v>14 days</v>
      </c>
      <c r="X148" s="62" t="str">
        <f t="shared" si="144"/>
        <v>Short term (0-3 months)</v>
      </c>
      <c r="Y148" s="62" t="str">
        <f t="shared" si="145"/>
        <v>Omicron (B.1.1.529)</v>
      </c>
      <c r="Z148" s="34" t="s">
        <v>258</v>
      </c>
      <c r="AA148" s="62"/>
    </row>
    <row r="149" spans="1:27" ht="14.45" customHeight="1" x14ac:dyDescent="0.25">
      <c r="A149" s="62">
        <f t="shared" si="140"/>
        <v>44978</v>
      </c>
      <c r="B149" s="62" t="str">
        <f t="shared" si="140"/>
        <v>Weng C.H., et al.</v>
      </c>
      <c r="C149" s="75" t="str">
        <f t="shared" si="140"/>
        <v>BNT162b2 and mRNA-1273 Vaccine Effectiveness against SARS-CoV-2 and Variants in the Urban Underserved Population</v>
      </c>
      <c r="D149" s="62">
        <f t="shared" si="140"/>
        <v>44958</v>
      </c>
      <c r="E149" s="62" t="str">
        <f t="shared" si="140"/>
        <v xml:space="preserve">Rhode Island Medical Journal </v>
      </c>
      <c r="F149" s="62" t="str">
        <f t="shared" si="140"/>
        <v>Yes</v>
      </c>
      <c r="G149" s="62" t="str">
        <f t="shared" si="140"/>
        <v>None</v>
      </c>
      <c r="H149" s="62" t="str">
        <f t="shared" si="140"/>
        <v>USA</v>
      </c>
      <c r="I149" s="62" t="str">
        <f t="shared" si="140"/>
        <v>January 2021 to December 2021</v>
      </c>
      <c r="J149" s="62" t="str">
        <f t="shared" si="140"/>
        <v xml:space="preserve">Retrospective cohort study </v>
      </c>
      <c r="K149" s="62" t="str">
        <f t="shared" si="141"/>
        <v>Urban underserved populations</v>
      </c>
      <c r="L149" s="62" t="str">
        <f t="shared" si="141"/>
        <v>N/A</v>
      </c>
      <c r="M149" s="62" t="str">
        <f t="shared" si="141"/>
        <v>38,602</v>
      </c>
      <c r="N149" s="62" t="str">
        <f t="shared" si="141"/>
        <v>Incidence Rate Ratio
Adjusted VE= 100% x (1-IRR)                                     95% CI                                                                   
VE adjusted for race/ethnicity, age groups (12–17, 18–39, 40–64, 65+ years old), and reinfection status (defined as a new infection &gt;90 days from the previous positive SARS-CoV-2 PCR test).</v>
      </c>
      <c r="O149" s="62" t="str">
        <f t="shared" si="141"/>
        <v>2 doses</v>
      </c>
      <c r="P149" s="62" t="str">
        <f t="shared" si="141"/>
        <v xml:space="preserve">BNT162b2  </v>
      </c>
      <c r="Q149" s="62" t="str">
        <f t="shared" si="141"/>
        <v>Both</v>
      </c>
      <c r="R149" s="62" t="str">
        <f t="shared" si="141"/>
        <v>N/A</v>
      </c>
      <c r="S149" s="62" t="str">
        <f t="shared" si="141"/>
        <v xml:space="preserve">Primary homologous vaccination </v>
      </c>
      <c r="T149" s="62" t="str">
        <f t="shared" si="141"/>
        <v xml:space="preserve">Unvaccinated </v>
      </c>
      <c r="U149" s="62" t="str">
        <f t="shared" si="142"/>
        <v>Infection</v>
      </c>
      <c r="V149" s="15" t="s">
        <v>259</v>
      </c>
      <c r="W149" s="62" t="str">
        <f t="shared" si="143"/>
        <v>14 days</v>
      </c>
      <c r="X149" s="62" t="str">
        <f t="shared" si="144"/>
        <v>Short term (0-3 months)</v>
      </c>
      <c r="Y149" s="62" t="str">
        <f t="shared" si="145"/>
        <v>Omicron (B.1.1.529)</v>
      </c>
      <c r="Z149" s="34" t="s">
        <v>260</v>
      </c>
      <c r="AA149" s="62"/>
    </row>
    <row r="150" spans="1:27" ht="14.45" customHeight="1" x14ac:dyDescent="0.25">
      <c r="A150" s="62">
        <f t="shared" si="140"/>
        <v>44978</v>
      </c>
      <c r="B150" s="62" t="str">
        <f t="shared" si="140"/>
        <v>Weng C.H., et al.</v>
      </c>
      <c r="C150" s="75" t="str">
        <f t="shared" si="140"/>
        <v>BNT162b2 and mRNA-1273 Vaccine Effectiveness against SARS-CoV-2 and Variants in the Urban Underserved Population</v>
      </c>
      <c r="D150" s="62">
        <f t="shared" si="140"/>
        <v>44958</v>
      </c>
      <c r="E150" s="62" t="str">
        <f t="shared" si="140"/>
        <v xml:space="preserve">Rhode Island Medical Journal </v>
      </c>
      <c r="F150" s="62" t="str">
        <f t="shared" si="140"/>
        <v>Yes</v>
      </c>
      <c r="G150" s="62" t="str">
        <f t="shared" si="140"/>
        <v>None</v>
      </c>
      <c r="H150" s="62" t="str">
        <f t="shared" si="140"/>
        <v>USA</v>
      </c>
      <c r="I150" s="62" t="str">
        <f t="shared" si="140"/>
        <v>January 2021 to December 2021</v>
      </c>
      <c r="J150" s="62" t="str">
        <f t="shared" si="140"/>
        <v xml:space="preserve">Retrospective cohort study </v>
      </c>
      <c r="K150" s="62" t="str">
        <f t="shared" si="141"/>
        <v>Urban underserved populations</v>
      </c>
      <c r="L150" s="62" t="str">
        <f t="shared" si="141"/>
        <v>N/A</v>
      </c>
      <c r="M150" s="62" t="str">
        <f t="shared" si="141"/>
        <v>38,602</v>
      </c>
      <c r="N150" s="62" t="str">
        <f t="shared" si="141"/>
        <v>Incidence Rate Ratio
Adjusted VE= 100% x (1-IRR)                                     95% CI                                                                   
VE adjusted for race/ethnicity, age groups (12–17, 18–39, 40–64, 65+ years old), and reinfection status (defined as a new infection &gt;90 days from the previous positive SARS-CoV-2 PCR test).</v>
      </c>
      <c r="O150" s="62" t="str">
        <f t="shared" si="141"/>
        <v>2 doses</v>
      </c>
      <c r="P150" s="62" t="str">
        <f t="shared" si="141"/>
        <v xml:space="preserve">BNT162b2  </v>
      </c>
      <c r="Q150" s="62" t="str">
        <f t="shared" si="141"/>
        <v>Both</v>
      </c>
      <c r="R150" s="62" t="str">
        <f t="shared" si="141"/>
        <v>N/A</v>
      </c>
      <c r="S150" s="62" t="str">
        <f t="shared" si="141"/>
        <v xml:space="preserve">Primary homologous vaccination </v>
      </c>
      <c r="T150" s="62" t="str">
        <f t="shared" si="141"/>
        <v xml:space="preserve">Unvaccinated </v>
      </c>
      <c r="U150" s="62" t="str">
        <f t="shared" si="142"/>
        <v>Infection</v>
      </c>
      <c r="V150" s="15" t="s">
        <v>261</v>
      </c>
      <c r="W150" s="62" t="str">
        <f t="shared" si="143"/>
        <v>14 days</v>
      </c>
      <c r="X150" s="62" t="str">
        <f t="shared" si="144"/>
        <v>Short term (0-3 months)</v>
      </c>
      <c r="Y150" s="62" t="str">
        <f t="shared" si="145"/>
        <v>Omicron (B.1.1.529)</v>
      </c>
      <c r="Z150" s="34" t="s">
        <v>262</v>
      </c>
      <c r="AA150" s="62"/>
    </row>
    <row r="151" spans="1:27" ht="14.45" customHeight="1" x14ac:dyDescent="0.25">
      <c r="A151" s="62">
        <f t="shared" ref="A151:O155" si="146">A150</f>
        <v>44978</v>
      </c>
      <c r="B151" s="62" t="str">
        <f t="shared" si="146"/>
        <v>Weng C.H., et al.</v>
      </c>
      <c r="C151" s="75" t="str">
        <f t="shared" si="146"/>
        <v>BNT162b2 and mRNA-1273 Vaccine Effectiveness against SARS-CoV-2 and Variants in the Urban Underserved Population</v>
      </c>
      <c r="D151" s="62">
        <f t="shared" si="146"/>
        <v>44958</v>
      </c>
      <c r="E151" s="62" t="str">
        <f t="shared" si="146"/>
        <v xml:space="preserve">Rhode Island Medical Journal </v>
      </c>
      <c r="F151" s="62" t="str">
        <f t="shared" si="146"/>
        <v>Yes</v>
      </c>
      <c r="G151" s="62" t="str">
        <f t="shared" si="146"/>
        <v>None</v>
      </c>
      <c r="H151" s="62" t="str">
        <f t="shared" si="146"/>
        <v>USA</v>
      </c>
      <c r="I151" s="62" t="str">
        <f t="shared" si="146"/>
        <v>January 2021 to December 2021</v>
      </c>
      <c r="J151" s="62" t="str">
        <f t="shared" si="146"/>
        <v xml:space="preserve">Retrospective cohort study </v>
      </c>
      <c r="K151" s="62" t="str">
        <f t="shared" si="146"/>
        <v>Urban underserved populations</v>
      </c>
      <c r="L151" s="62" t="str">
        <f t="shared" si="146"/>
        <v>N/A</v>
      </c>
      <c r="M151" s="62" t="str">
        <f t="shared" si="146"/>
        <v>38,602</v>
      </c>
      <c r="N151" s="62" t="str">
        <f t="shared" si="146"/>
        <v>Incidence Rate Ratio
Adjusted VE= 100% x (1-IRR)                                     95% CI                                                                   
VE adjusted for race/ethnicity, age groups (12–17, 18–39, 40–64, 65+ years old), and reinfection status (defined as a new infection &gt;90 days from the previous positive SARS-CoV-2 PCR test).</v>
      </c>
      <c r="O151" s="62" t="str">
        <f t="shared" si="146"/>
        <v>2 doses</v>
      </c>
      <c r="P151" s="62" t="s">
        <v>65</v>
      </c>
      <c r="Q151" s="62" t="str">
        <f t="shared" ref="Q151:U155" si="147">Q150</f>
        <v>Both</v>
      </c>
      <c r="R151" s="62" t="str">
        <f t="shared" si="147"/>
        <v>N/A</v>
      </c>
      <c r="S151" s="62" t="str">
        <f t="shared" si="147"/>
        <v xml:space="preserve">Primary homologous vaccination </v>
      </c>
      <c r="T151" s="62" t="str">
        <f t="shared" si="147"/>
        <v xml:space="preserve">Unvaccinated </v>
      </c>
      <c r="U151" s="62" t="str">
        <f t="shared" si="147"/>
        <v>Infection</v>
      </c>
      <c r="V151" s="15" t="s">
        <v>251</v>
      </c>
      <c r="W151" s="62" t="str">
        <f t="shared" si="143"/>
        <v>14 days</v>
      </c>
      <c r="X151" s="62" t="str">
        <f t="shared" si="144"/>
        <v>Short term (0-3 months)</v>
      </c>
      <c r="Y151" s="62" t="str">
        <f t="shared" si="145"/>
        <v>Omicron (B.1.1.529)</v>
      </c>
      <c r="Z151" s="34" t="s">
        <v>263</v>
      </c>
      <c r="AA151" s="62"/>
    </row>
    <row r="152" spans="1:27" ht="14.45" customHeight="1" x14ac:dyDescent="0.25">
      <c r="A152" s="62">
        <f t="shared" si="146"/>
        <v>44978</v>
      </c>
      <c r="B152" s="62" t="str">
        <f t="shared" si="146"/>
        <v>Weng C.H., et al.</v>
      </c>
      <c r="C152" s="75" t="str">
        <f t="shared" si="146"/>
        <v>BNT162b2 and mRNA-1273 Vaccine Effectiveness against SARS-CoV-2 and Variants in the Urban Underserved Population</v>
      </c>
      <c r="D152" s="62">
        <f t="shared" si="146"/>
        <v>44958</v>
      </c>
      <c r="E152" s="62" t="str">
        <f t="shared" si="146"/>
        <v xml:space="preserve">Rhode Island Medical Journal </v>
      </c>
      <c r="F152" s="62" t="str">
        <f t="shared" si="146"/>
        <v>Yes</v>
      </c>
      <c r="G152" s="62" t="str">
        <f t="shared" si="146"/>
        <v>None</v>
      </c>
      <c r="H152" s="62" t="str">
        <f t="shared" si="146"/>
        <v>USA</v>
      </c>
      <c r="I152" s="62" t="str">
        <f t="shared" si="146"/>
        <v>January 2021 to December 2021</v>
      </c>
      <c r="J152" s="62" t="str">
        <f t="shared" si="146"/>
        <v xml:space="preserve">Retrospective cohort study </v>
      </c>
      <c r="K152" s="62" t="str">
        <f t="shared" si="146"/>
        <v>Urban underserved populations</v>
      </c>
      <c r="L152" s="62" t="str">
        <f t="shared" si="146"/>
        <v>N/A</v>
      </c>
      <c r="M152" s="62" t="str">
        <f t="shared" si="146"/>
        <v>38,602</v>
      </c>
      <c r="N152" s="62" t="str">
        <f t="shared" si="146"/>
        <v>Incidence Rate Ratio
Adjusted VE= 100% x (1-IRR)                                     95% CI                                                                   
VE adjusted for race/ethnicity, age groups (12–17, 18–39, 40–64, 65+ years old), and reinfection status (defined as a new infection &gt;90 days from the previous positive SARS-CoV-2 PCR test).</v>
      </c>
      <c r="O152" s="62" t="str">
        <f t="shared" si="146"/>
        <v>2 doses</v>
      </c>
      <c r="P152" s="62" t="str">
        <f>P151</f>
        <v>mRNA-1273</v>
      </c>
      <c r="Q152" s="62" t="str">
        <f t="shared" si="147"/>
        <v>Both</v>
      </c>
      <c r="R152" s="62" t="str">
        <f t="shared" si="147"/>
        <v>N/A</v>
      </c>
      <c r="S152" s="62" t="str">
        <f t="shared" si="147"/>
        <v xml:space="preserve">Primary homologous vaccination </v>
      </c>
      <c r="T152" s="62" t="str">
        <f t="shared" si="147"/>
        <v xml:space="preserve">Unvaccinated </v>
      </c>
      <c r="U152" s="62" t="str">
        <f t="shared" si="147"/>
        <v>Infection</v>
      </c>
      <c r="V152" s="15" t="s">
        <v>255</v>
      </c>
      <c r="W152" s="62" t="str">
        <f t="shared" si="143"/>
        <v>14 days</v>
      </c>
      <c r="X152" s="62" t="str">
        <f t="shared" si="144"/>
        <v>Short term (0-3 months)</v>
      </c>
      <c r="Y152" s="62" t="str">
        <f t="shared" si="145"/>
        <v>Omicron (B.1.1.529)</v>
      </c>
      <c r="Z152" s="50" t="s">
        <v>264</v>
      </c>
      <c r="AA152" s="62"/>
    </row>
    <row r="153" spans="1:27" ht="14.45" customHeight="1" x14ac:dyDescent="0.25">
      <c r="A153" s="62">
        <f t="shared" si="146"/>
        <v>44978</v>
      </c>
      <c r="B153" s="62" t="str">
        <f t="shared" si="146"/>
        <v>Weng C.H., et al.</v>
      </c>
      <c r="C153" s="75" t="str">
        <f t="shared" si="146"/>
        <v>BNT162b2 and mRNA-1273 Vaccine Effectiveness against SARS-CoV-2 and Variants in the Urban Underserved Population</v>
      </c>
      <c r="D153" s="62">
        <f t="shared" si="146"/>
        <v>44958</v>
      </c>
      <c r="E153" s="62" t="str">
        <f t="shared" si="146"/>
        <v xml:space="preserve">Rhode Island Medical Journal </v>
      </c>
      <c r="F153" s="62" t="str">
        <f t="shared" si="146"/>
        <v>Yes</v>
      </c>
      <c r="G153" s="62" t="str">
        <f t="shared" si="146"/>
        <v>None</v>
      </c>
      <c r="H153" s="62" t="str">
        <f t="shared" si="146"/>
        <v>USA</v>
      </c>
      <c r="I153" s="62" t="str">
        <f t="shared" si="146"/>
        <v>January 2021 to December 2021</v>
      </c>
      <c r="J153" s="62" t="str">
        <f t="shared" si="146"/>
        <v xml:space="preserve">Retrospective cohort study </v>
      </c>
      <c r="K153" s="62" t="str">
        <f t="shared" si="146"/>
        <v>Urban underserved populations</v>
      </c>
      <c r="L153" s="62" t="str">
        <f t="shared" si="146"/>
        <v>N/A</v>
      </c>
      <c r="M153" s="62" t="str">
        <f t="shared" si="146"/>
        <v>38,602</v>
      </c>
      <c r="N153" s="62" t="str">
        <f t="shared" si="146"/>
        <v>Incidence Rate Ratio
Adjusted VE= 100% x (1-IRR)                                     95% CI                                                                   
VE adjusted for race/ethnicity, age groups (12–17, 18–39, 40–64, 65+ years old), and reinfection status (defined as a new infection &gt;90 days from the previous positive SARS-CoV-2 PCR test).</v>
      </c>
      <c r="O153" s="62" t="str">
        <f t="shared" si="146"/>
        <v>2 doses</v>
      </c>
      <c r="P153" s="62" t="str">
        <f>P152</f>
        <v>mRNA-1273</v>
      </c>
      <c r="Q153" s="62" t="str">
        <f t="shared" si="147"/>
        <v>Both</v>
      </c>
      <c r="R153" s="62" t="str">
        <f t="shared" si="147"/>
        <v>N/A</v>
      </c>
      <c r="S153" s="62" t="str">
        <f t="shared" si="147"/>
        <v xml:space="preserve">Primary homologous vaccination </v>
      </c>
      <c r="T153" s="62" t="str">
        <f t="shared" si="147"/>
        <v xml:space="preserve">Unvaccinated </v>
      </c>
      <c r="U153" s="62" t="str">
        <f t="shared" si="147"/>
        <v>Infection</v>
      </c>
      <c r="V153" s="15" t="s">
        <v>257</v>
      </c>
      <c r="W153" s="62" t="str">
        <f t="shared" si="143"/>
        <v>14 days</v>
      </c>
      <c r="X153" s="62" t="str">
        <f t="shared" si="144"/>
        <v>Short term (0-3 months)</v>
      </c>
      <c r="Y153" s="62" t="str">
        <f t="shared" si="145"/>
        <v>Omicron (B.1.1.529)</v>
      </c>
      <c r="Z153" s="34" t="s">
        <v>265</v>
      </c>
      <c r="AA153" s="62"/>
    </row>
    <row r="154" spans="1:27" ht="14.45" customHeight="1" x14ac:dyDescent="0.25">
      <c r="A154" s="62">
        <f t="shared" si="146"/>
        <v>44978</v>
      </c>
      <c r="B154" s="62" t="str">
        <f t="shared" si="146"/>
        <v>Weng C.H., et al.</v>
      </c>
      <c r="C154" s="75" t="str">
        <f t="shared" si="146"/>
        <v>BNT162b2 and mRNA-1273 Vaccine Effectiveness against SARS-CoV-2 and Variants in the Urban Underserved Population</v>
      </c>
      <c r="D154" s="62">
        <f t="shared" si="146"/>
        <v>44958</v>
      </c>
      <c r="E154" s="62" t="str">
        <f t="shared" si="146"/>
        <v xml:space="preserve">Rhode Island Medical Journal </v>
      </c>
      <c r="F154" s="62" t="str">
        <f t="shared" si="146"/>
        <v>Yes</v>
      </c>
      <c r="G154" s="62" t="str">
        <f t="shared" si="146"/>
        <v>None</v>
      </c>
      <c r="H154" s="62" t="str">
        <f t="shared" si="146"/>
        <v>USA</v>
      </c>
      <c r="I154" s="62" t="str">
        <f t="shared" si="146"/>
        <v>January 2021 to December 2021</v>
      </c>
      <c r="J154" s="62" t="str">
        <f t="shared" si="146"/>
        <v xml:space="preserve">Retrospective cohort study </v>
      </c>
      <c r="K154" s="62" t="str">
        <f t="shared" si="146"/>
        <v>Urban underserved populations</v>
      </c>
      <c r="L154" s="62" t="str">
        <f t="shared" si="146"/>
        <v>N/A</v>
      </c>
      <c r="M154" s="62" t="str">
        <f t="shared" si="146"/>
        <v>38,602</v>
      </c>
      <c r="N154" s="62" t="str">
        <f t="shared" si="146"/>
        <v>Incidence Rate Ratio
Adjusted VE= 100% x (1-IRR)                                     95% CI                                                                   
VE adjusted for race/ethnicity, age groups (12–17, 18–39, 40–64, 65+ years old), and reinfection status (defined as a new infection &gt;90 days from the previous positive SARS-CoV-2 PCR test).</v>
      </c>
      <c r="O154" s="62" t="str">
        <f t="shared" si="146"/>
        <v>2 doses</v>
      </c>
      <c r="P154" s="62" t="str">
        <f>P153</f>
        <v>mRNA-1273</v>
      </c>
      <c r="Q154" s="62" t="str">
        <f t="shared" si="147"/>
        <v>Both</v>
      </c>
      <c r="R154" s="62" t="str">
        <f t="shared" si="147"/>
        <v>N/A</v>
      </c>
      <c r="S154" s="62" t="str">
        <f t="shared" si="147"/>
        <v xml:space="preserve">Primary homologous vaccination </v>
      </c>
      <c r="T154" s="62" t="str">
        <f t="shared" si="147"/>
        <v xml:space="preserve">Unvaccinated </v>
      </c>
      <c r="U154" s="62" t="str">
        <f t="shared" si="147"/>
        <v>Infection</v>
      </c>
      <c r="V154" s="15" t="s">
        <v>259</v>
      </c>
      <c r="W154" s="62" t="str">
        <f t="shared" si="143"/>
        <v>14 days</v>
      </c>
      <c r="X154" s="62" t="str">
        <f t="shared" si="144"/>
        <v>Short term (0-3 months)</v>
      </c>
      <c r="Y154" s="62" t="str">
        <f t="shared" si="145"/>
        <v>Omicron (B.1.1.529)</v>
      </c>
      <c r="Z154" s="34" t="s">
        <v>266</v>
      </c>
      <c r="AA154" s="62"/>
    </row>
    <row r="155" spans="1:27" ht="14.45" customHeight="1" x14ac:dyDescent="0.25">
      <c r="A155" s="62">
        <f t="shared" si="146"/>
        <v>44978</v>
      </c>
      <c r="B155" s="62" t="str">
        <f t="shared" si="146"/>
        <v>Weng C.H., et al.</v>
      </c>
      <c r="C155" s="75" t="str">
        <f t="shared" si="146"/>
        <v>BNT162b2 and mRNA-1273 Vaccine Effectiveness against SARS-CoV-2 and Variants in the Urban Underserved Population</v>
      </c>
      <c r="D155" s="62">
        <f t="shared" si="146"/>
        <v>44958</v>
      </c>
      <c r="E155" s="62" t="str">
        <f t="shared" si="146"/>
        <v xml:space="preserve">Rhode Island Medical Journal </v>
      </c>
      <c r="F155" s="62" t="str">
        <f t="shared" si="146"/>
        <v>Yes</v>
      </c>
      <c r="G155" s="62" t="str">
        <f t="shared" si="146"/>
        <v>None</v>
      </c>
      <c r="H155" s="62" t="str">
        <f t="shared" si="146"/>
        <v>USA</v>
      </c>
      <c r="I155" s="62" t="str">
        <f t="shared" si="146"/>
        <v>January 2021 to December 2021</v>
      </c>
      <c r="J155" s="62" t="str">
        <f t="shared" si="146"/>
        <v xml:space="preserve">Retrospective cohort study </v>
      </c>
      <c r="K155" s="62" t="str">
        <f t="shared" si="146"/>
        <v>Urban underserved populations</v>
      </c>
      <c r="L155" s="62" t="str">
        <f t="shared" si="146"/>
        <v>N/A</v>
      </c>
      <c r="M155" s="62" t="str">
        <f t="shared" si="146"/>
        <v>38,602</v>
      </c>
      <c r="N155" s="62" t="str">
        <f t="shared" si="146"/>
        <v>Incidence Rate Ratio
Adjusted VE= 100% x (1-IRR)                                     95% CI                                                                   
VE adjusted for race/ethnicity, age groups (12–17, 18–39, 40–64, 65+ years old), and reinfection status (defined as a new infection &gt;90 days from the previous positive SARS-CoV-2 PCR test).</v>
      </c>
      <c r="O155" s="62" t="str">
        <f t="shared" si="146"/>
        <v>2 doses</v>
      </c>
      <c r="P155" s="62" t="str">
        <f>P154</f>
        <v>mRNA-1273</v>
      </c>
      <c r="Q155" s="62" t="str">
        <f t="shared" si="147"/>
        <v>Both</v>
      </c>
      <c r="R155" s="62" t="str">
        <f t="shared" si="147"/>
        <v>N/A</v>
      </c>
      <c r="S155" s="62" t="str">
        <f t="shared" si="147"/>
        <v xml:space="preserve">Primary homologous vaccination </v>
      </c>
      <c r="T155" s="62" t="str">
        <f t="shared" si="147"/>
        <v xml:space="preserve">Unvaccinated </v>
      </c>
      <c r="U155" s="62" t="str">
        <f t="shared" si="147"/>
        <v>Infection</v>
      </c>
      <c r="V155" s="15" t="s">
        <v>261</v>
      </c>
      <c r="W155" s="62" t="str">
        <f t="shared" si="143"/>
        <v>14 days</v>
      </c>
      <c r="X155" s="62" t="str">
        <f t="shared" si="144"/>
        <v>Short term (0-3 months)</v>
      </c>
      <c r="Y155" s="62" t="str">
        <f t="shared" si="145"/>
        <v>Omicron (B.1.1.529)</v>
      </c>
      <c r="Z155" s="34" t="s">
        <v>267</v>
      </c>
      <c r="AA155" s="62"/>
    </row>
    <row r="156" spans="1:27" ht="14.45" customHeight="1" x14ac:dyDescent="0.25">
      <c r="A156" s="62">
        <f t="shared" ref="A156:N157" si="148">A155</f>
        <v>44978</v>
      </c>
      <c r="B156" s="62" t="str">
        <f t="shared" si="148"/>
        <v>Weng C.H., et al.</v>
      </c>
      <c r="C156" s="75" t="str">
        <f t="shared" si="148"/>
        <v>BNT162b2 and mRNA-1273 Vaccine Effectiveness against SARS-CoV-2 and Variants in the Urban Underserved Population</v>
      </c>
      <c r="D156" s="62">
        <f t="shared" si="148"/>
        <v>44958</v>
      </c>
      <c r="E156" s="62" t="str">
        <f t="shared" si="148"/>
        <v xml:space="preserve">Rhode Island Medical Journal </v>
      </c>
      <c r="F156" s="62" t="str">
        <f t="shared" si="148"/>
        <v>Yes</v>
      </c>
      <c r="G156" s="62" t="str">
        <f t="shared" si="148"/>
        <v>None</v>
      </c>
      <c r="H156" s="62" t="str">
        <f t="shared" si="148"/>
        <v>USA</v>
      </c>
      <c r="I156" s="62" t="str">
        <f t="shared" si="148"/>
        <v>January 2021 to December 2021</v>
      </c>
      <c r="J156" s="62" t="str">
        <f t="shared" si="148"/>
        <v xml:space="preserve">Retrospective cohort study </v>
      </c>
      <c r="K156" s="62" t="str">
        <f t="shared" si="148"/>
        <v>Urban underserved populations</v>
      </c>
      <c r="L156" s="62" t="str">
        <f t="shared" si="148"/>
        <v>N/A</v>
      </c>
      <c r="M156" s="62" t="str">
        <f t="shared" si="148"/>
        <v>38,602</v>
      </c>
      <c r="N156" s="62" t="str">
        <f t="shared" si="148"/>
        <v>Incidence Rate Ratio
Adjusted VE= 100% x (1-IRR)                                     95% CI                                                                   
VE adjusted for race/ethnicity, age groups (12–17, 18–39, 40–64, 65+ years old), and reinfection status (defined as a new infection &gt;90 days from the previous positive SARS-CoV-2 PCR test).</v>
      </c>
      <c r="O156" s="62" t="s">
        <v>71</v>
      </c>
      <c r="P156" s="15" t="s">
        <v>229</v>
      </c>
      <c r="Q156" s="62" t="str">
        <f>Q155</f>
        <v>Both</v>
      </c>
      <c r="R156" s="62" t="str">
        <f>R155</f>
        <v>N/A</v>
      </c>
      <c r="S156" s="62" t="s">
        <v>268</v>
      </c>
      <c r="T156" s="62" t="str">
        <f>T155</f>
        <v xml:space="preserve">Unvaccinated </v>
      </c>
      <c r="U156" s="62" t="str">
        <f>U155</f>
        <v>Infection</v>
      </c>
      <c r="V156" s="15" t="s">
        <v>48</v>
      </c>
      <c r="W156" s="62" t="str">
        <f t="shared" si="143"/>
        <v>14 days</v>
      </c>
      <c r="X156" s="62" t="str">
        <f t="shared" si="144"/>
        <v>Short term (0-3 months)</v>
      </c>
      <c r="Y156" s="62" t="str">
        <f t="shared" si="145"/>
        <v>Omicron (B.1.1.529)</v>
      </c>
      <c r="Z156" s="34" t="s">
        <v>269</v>
      </c>
      <c r="AA156" s="62"/>
    </row>
    <row r="157" spans="1:27" ht="14.45" customHeight="1" x14ac:dyDescent="0.25">
      <c r="A157" s="62">
        <f t="shared" si="148"/>
        <v>44978</v>
      </c>
      <c r="B157" s="62" t="str">
        <f t="shared" si="148"/>
        <v>Weng C.H., et al.</v>
      </c>
      <c r="C157" s="75" t="str">
        <f t="shared" si="148"/>
        <v>BNT162b2 and mRNA-1273 Vaccine Effectiveness against SARS-CoV-2 and Variants in the Urban Underserved Population</v>
      </c>
      <c r="D157" s="62">
        <f t="shared" si="148"/>
        <v>44958</v>
      </c>
      <c r="E157" s="62" t="str">
        <f t="shared" si="148"/>
        <v xml:space="preserve">Rhode Island Medical Journal </v>
      </c>
      <c r="F157" s="62" t="str">
        <f t="shared" si="148"/>
        <v>Yes</v>
      </c>
      <c r="G157" s="62" t="str">
        <f t="shared" si="148"/>
        <v>None</v>
      </c>
      <c r="H157" s="62" t="str">
        <f t="shared" si="148"/>
        <v>USA</v>
      </c>
      <c r="I157" s="62" t="str">
        <f t="shared" si="148"/>
        <v>January 2021 to December 2021</v>
      </c>
      <c r="J157" s="62" t="str">
        <f t="shared" si="148"/>
        <v xml:space="preserve">Retrospective cohort study </v>
      </c>
      <c r="K157" s="62" t="str">
        <f t="shared" si="148"/>
        <v>Urban underserved populations</v>
      </c>
      <c r="L157" s="62" t="str">
        <f t="shared" si="148"/>
        <v>N/A</v>
      </c>
      <c r="M157" s="62" t="str">
        <f t="shared" si="148"/>
        <v>38,602</v>
      </c>
      <c r="N157" s="62" t="str">
        <f t="shared" si="148"/>
        <v>Incidence Rate Ratio
Adjusted VE= 100% x (1-IRR)                                     95% CI                                                                   
VE adjusted for race/ethnicity, age groups (12–17, 18–39, 40–64, 65+ years old), and reinfection status (defined as a new infection &gt;90 days from the previous positive SARS-CoV-2 PCR test).</v>
      </c>
      <c r="O157" s="62" t="str">
        <f>O156</f>
        <v>2 doses + first booster</v>
      </c>
      <c r="P157" s="15" t="s">
        <v>65</v>
      </c>
      <c r="Q157" s="62" t="str">
        <f>Q156</f>
        <v>Both</v>
      </c>
      <c r="R157" s="62" t="str">
        <f>R156</f>
        <v>N/A</v>
      </c>
      <c r="S157" s="62" t="str">
        <f>S156</f>
        <v>First homologous booster</v>
      </c>
      <c r="T157" s="62" t="str">
        <f>T156</f>
        <v xml:space="preserve">Unvaccinated </v>
      </c>
      <c r="U157" s="62" t="str">
        <f>U156</f>
        <v>Infection</v>
      </c>
      <c r="V157" s="14" t="str">
        <f>V156</f>
        <v>Overall</v>
      </c>
      <c r="W157" s="62" t="str">
        <f t="shared" si="143"/>
        <v>14 days</v>
      </c>
      <c r="X157" s="62" t="str">
        <f t="shared" si="144"/>
        <v>Short term (0-3 months)</v>
      </c>
      <c r="Y157" s="62" t="str">
        <f t="shared" si="145"/>
        <v>Omicron (B.1.1.529)</v>
      </c>
      <c r="Z157" s="34" t="s">
        <v>270</v>
      </c>
      <c r="AA157" s="62"/>
    </row>
    <row r="158" spans="1:27" x14ac:dyDescent="0.25">
      <c r="A158" s="70">
        <v>44978</v>
      </c>
      <c r="B158" s="70" t="s">
        <v>271</v>
      </c>
      <c r="C158" s="72" t="s">
        <v>272</v>
      </c>
      <c r="D158" s="73">
        <v>44896</v>
      </c>
      <c r="E158" s="70" t="s">
        <v>273</v>
      </c>
      <c r="F158" s="70" t="s">
        <v>36</v>
      </c>
      <c r="G158" s="70" t="s">
        <v>274</v>
      </c>
      <c r="H158" s="70" t="s">
        <v>275</v>
      </c>
      <c r="I158" s="70" t="s">
        <v>276</v>
      </c>
      <c r="J158" s="70" t="s">
        <v>40</v>
      </c>
      <c r="K158" s="70" t="s">
        <v>277</v>
      </c>
      <c r="L158" s="70" t="s">
        <v>159</v>
      </c>
      <c r="M158" s="70">
        <v>1093</v>
      </c>
      <c r="N158" s="70" t="s">
        <v>2032</v>
      </c>
      <c r="O158" s="70" t="s">
        <v>278</v>
      </c>
      <c r="P158" s="70" t="s">
        <v>68</v>
      </c>
      <c r="Q158" s="70" t="s">
        <v>62</v>
      </c>
      <c r="R158" s="70" t="s">
        <v>41</v>
      </c>
      <c r="S158" s="70" t="s">
        <v>279</v>
      </c>
      <c r="T158" s="70" t="s">
        <v>232</v>
      </c>
      <c r="U158" s="70" t="s">
        <v>214</v>
      </c>
      <c r="V158" s="15" t="s">
        <v>251</v>
      </c>
      <c r="W158" s="70" t="s">
        <v>280</v>
      </c>
      <c r="X158" s="70" t="s">
        <v>281</v>
      </c>
      <c r="Y158" s="70" t="s">
        <v>112</v>
      </c>
      <c r="Z158" s="15" t="s">
        <v>282</v>
      </c>
      <c r="AA158" s="74"/>
    </row>
    <row r="159" spans="1:27" x14ac:dyDescent="0.25">
      <c r="A159" s="70">
        <f t="shared" ref="A159:J165" si="149">A158</f>
        <v>44978</v>
      </c>
      <c r="B159" s="70" t="str">
        <f t="shared" si="149"/>
        <v>Chatzilena A., et al.</v>
      </c>
      <c r="C159" s="72" t="str">
        <f t="shared" si="149"/>
        <v>Effectiveness of BNT162b2 COVID-19 vaccination in prevention of hospitalisations and severe disease in adults with SARS-CoV-2 Delta (B.1.617.2) and Omicron (B.1.1.529)
variant between June 2021 and July 2022: a prospective test negative case–control study</v>
      </c>
      <c r="D159" s="73">
        <f t="shared" si="149"/>
        <v>44896</v>
      </c>
      <c r="E159" s="70" t="str">
        <f t="shared" si="149"/>
        <v xml:space="preserve">The Lancet </v>
      </c>
      <c r="F159" s="70" t="str">
        <f t="shared" si="149"/>
        <v>Yes</v>
      </c>
      <c r="G159" s="70" t="str">
        <f t="shared" si="149"/>
        <v>The University of Bristol and Pfizer</v>
      </c>
      <c r="H159" s="70" t="str">
        <f t="shared" si="149"/>
        <v>The United Kingdom</v>
      </c>
      <c r="I159" s="70" t="str">
        <f t="shared" si="149"/>
        <v>June 2021 to July 2022</v>
      </c>
      <c r="J159" s="70" t="str">
        <f t="shared" si="149"/>
        <v>Test-negative case study control</v>
      </c>
      <c r="K159" s="70" t="str">
        <f t="shared" ref="K159:T165" si="150">K158</f>
        <v xml:space="preserve">Adult patients </v>
      </c>
      <c r="L159" s="70" t="str">
        <f t="shared" si="150"/>
        <v>Immunocompetent</v>
      </c>
      <c r="M159" s="70">
        <f t="shared" si="150"/>
        <v>1093</v>
      </c>
      <c r="N159" s="70" t="str">
        <f t="shared" si="150"/>
        <v>Odds Ratio
VE=(1-OR)x100</v>
      </c>
      <c r="O159" s="70" t="str">
        <f t="shared" si="150"/>
        <v xml:space="preserve">2 homologous doses + 1 booster </v>
      </c>
      <c r="P159" s="70" t="str">
        <f t="shared" si="150"/>
        <v>BNT162b2</v>
      </c>
      <c r="Q159" s="70" t="str">
        <f t="shared" si="150"/>
        <v>No</v>
      </c>
      <c r="R159" s="70" t="str">
        <f t="shared" si="150"/>
        <v>N/A</v>
      </c>
      <c r="S159" s="70" t="str">
        <f t="shared" si="150"/>
        <v xml:space="preserve">First booster </v>
      </c>
      <c r="T159" s="70" t="str">
        <f t="shared" si="150"/>
        <v xml:space="preserve">Unvaccinated </v>
      </c>
      <c r="U159" s="70" t="str">
        <f t="shared" ref="U159:U165" si="151">U158</f>
        <v xml:space="preserve">Hospitalization </v>
      </c>
      <c r="V159" s="15" t="s">
        <v>283</v>
      </c>
      <c r="W159" s="70" t="str">
        <f t="shared" ref="W159:Y161" si="152">W158</f>
        <v>≤ 3 months</v>
      </c>
      <c r="X159" s="70" t="str">
        <f t="shared" si="152"/>
        <v xml:space="preserve">Short term (0-3 months) </v>
      </c>
      <c r="Y159" s="70" t="str">
        <f t="shared" si="152"/>
        <v>Omicron (B.1.1.529)</v>
      </c>
      <c r="Z159" s="15" t="s">
        <v>284</v>
      </c>
      <c r="AA159" s="74"/>
    </row>
    <row r="160" spans="1:27" x14ac:dyDescent="0.25">
      <c r="A160" s="70">
        <f t="shared" si="149"/>
        <v>44978</v>
      </c>
      <c r="B160" s="70" t="str">
        <f t="shared" si="149"/>
        <v>Chatzilena A., et al.</v>
      </c>
      <c r="C160" s="72" t="str">
        <f t="shared" si="149"/>
        <v>Effectiveness of BNT162b2 COVID-19 vaccination in prevention of hospitalisations and severe disease in adults with SARS-CoV-2 Delta (B.1.617.2) and Omicron (B.1.1.529)
variant between June 2021 and July 2022: a prospective test negative case–control study</v>
      </c>
      <c r="D160" s="73">
        <f t="shared" si="149"/>
        <v>44896</v>
      </c>
      <c r="E160" s="70" t="str">
        <f t="shared" si="149"/>
        <v xml:space="preserve">The Lancet </v>
      </c>
      <c r="F160" s="70" t="str">
        <f t="shared" si="149"/>
        <v>Yes</v>
      </c>
      <c r="G160" s="70" t="str">
        <f t="shared" si="149"/>
        <v>The University of Bristol and Pfizer</v>
      </c>
      <c r="H160" s="70" t="str">
        <f t="shared" si="149"/>
        <v>The United Kingdom</v>
      </c>
      <c r="I160" s="70" t="str">
        <f t="shared" si="149"/>
        <v>June 2021 to July 2022</v>
      </c>
      <c r="J160" s="70" t="str">
        <f t="shared" si="149"/>
        <v>Test-negative case study control</v>
      </c>
      <c r="K160" s="70" t="str">
        <f t="shared" si="150"/>
        <v xml:space="preserve">Adult patients </v>
      </c>
      <c r="L160" s="70" t="str">
        <f t="shared" si="150"/>
        <v>Immunocompetent</v>
      </c>
      <c r="M160" s="70">
        <f t="shared" si="150"/>
        <v>1093</v>
      </c>
      <c r="N160" s="70" t="str">
        <f t="shared" si="150"/>
        <v>Odds Ratio
VE=(1-OR)x100</v>
      </c>
      <c r="O160" s="70" t="str">
        <f t="shared" si="150"/>
        <v xml:space="preserve">2 homologous doses + 1 booster </v>
      </c>
      <c r="P160" s="70" t="str">
        <f t="shared" si="150"/>
        <v>BNT162b2</v>
      </c>
      <c r="Q160" s="70" t="str">
        <f t="shared" si="150"/>
        <v>No</v>
      </c>
      <c r="R160" s="70" t="str">
        <f t="shared" si="150"/>
        <v>N/A</v>
      </c>
      <c r="S160" s="70" t="str">
        <f t="shared" si="150"/>
        <v xml:space="preserve">First booster </v>
      </c>
      <c r="T160" s="70" t="str">
        <f t="shared" si="150"/>
        <v xml:space="preserve">Unvaccinated </v>
      </c>
      <c r="U160" s="70" t="str">
        <f t="shared" si="151"/>
        <v xml:space="preserve">Hospitalization </v>
      </c>
      <c r="V160" s="15" t="s">
        <v>285</v>
      </c>
      <c r="W160" s="70" t="str">
        <f t="shared" si="152"/>
        <v>≤ 3 months</v>
      </c>
      <c r="X160" s="70" t="str">
        <f t="shared" si="152"/>
        <v xml:space="preserve">Short term (0-3 months) </v>
      </c>
      <c r="Y160" s="70" t="str">
        <f t="shared" si="152"/>
        <v>Omicron (B.1.1.529)</v>
      </c>
      <c r="Z160" s="15" t="s">
        <v>286</v>
      </c>
      <c r="AA160" s="74"/>
    </row>
    <row r="161" spans="1:27" x14ac:dyDescent="0.25">
      <c r="A161" s="70">
        <f t="shared" si="149"/>
        <v>44978</v>
      </c>
      <c r="B161" s="70" t="str">
        <f t="shared" si="149"/>
        <v>Chatzilena A., et al.</v>
      </c>
      <c r="C161" s="72" t="str">
        <f t="shared" si="149"/>
        <v>Effectiveness of BNT162b2 COVID-19 vaccination in prevention of hospitalisations and severe disease in adults with SARS-CoV-2 Delta (B.1.617.2) and Omicron (B.1.1.529)
variant between June 2021 and July 2022: a prospective test negative case–control study</v>
      </c>
      <c r="D161" s="73">
        <f t="shared" si="149"/>
        <v>44896</v>
      </c>
      <c r="E161" s="70" t="str">
        <f t="shared" si="149"/>
        <v xml:space="preserve">The Lancet </v>
      </c>
      <c r="F161" s="70" t="str">
        <f t="shared" si="149"/>
        <v>Yes</v>
      </c>
      <c r="G161" s="70" t="str">
        <f t="shared" si="149"/>
        <v>The University of Bristol and Pfizer</v>
      </c>
      <c r="H161" s="70" t="str">
        <f t="shared" si="149"/>
        <v>The United Kingdom</v>
      </c>
      <c r="I161" s="70" t="str">
        <f t="shared" si="149"/>
        <v>June 2021 to July 2022</v>
      </c>
      <c r="J161" s="70" t="str">
        <f t="shared" si="149"/>
        <v>Test-negative case study control</v>
      </c>
      <c r="K161" s="70" t="str">
        <f t="shared" si="150"/>
        <v xml:space="preserve">Adult patients </v>
      </c>
      <c r="L161" s="70" t="str">
        <f t="shared" si="150"/>
        <v>Immunocompetent</v>
      </c>
      <c r="M161" s="70">
        <f t="shared" si="150"/>
        <v>1093</v>
      </c>
      <c r="N161" s="70" t="str">
        <f t="shared" si="150"/>
        <v>Odds Ratio
VE=(1-OR)x100</v>
      </c>
      <c r="O161" s="70" t="str">
        <f t="shared" si="150"/>
        <v xml:space="preserve">2 homologous doses + 1 booster </v>
      </c>
      <c r="P161" s="70" t="str">
        <f t="shared" si="150"/>
        <v>BNT162b2</v>
      </c>
      <c r="Q161" s="70" t="str">
        <f t="shared" si="150"/>
        <v>No</v>
      </c>
      <c r="R161" s="70" t="str">
        <f t="shared" si="150"/>
        <v>N/A</v>
      </c>
      <c r="S161" s="70" t="str">
        <f t="shared" si="150"/>
        <v xml:space="preserve">First booster </v>
      </c>
      <c r="T161" s="70" t="str">
        <f t="shared" si="150"/>
        <v xml:space="preserve">Unvaccinated </v>
      </c>
      <c r="U161" s="70" t="str">
        <f t="shared" si="151"/>
        <v xml:space="preserve">Hospitalization </v>
      </c>
      <c r="V161" s="15" t="s">
        <v>287</v>
      </c>
      <c r="W161" s="70" t="str">
        <f t="shared" si="152"/>
        <v>≤ 3 months</v>
      </c>
      <c r="X161" s="70" t="str">
        <f t="shared" si="152"/>
        <v xml:space="preserve">Short term (0-3 months) </v>
      </c>
      <c r="Y161" s="70" t="str">
        <f t="shared" si="152"/>
        <v>Omicron (B.1.1.529)</v>
      </c>
      <c r="Z161" s="15" t="s">
        <v>288</v>
      </c>
      <c r="AA161" s="74"/>
    </row>
    <row r="162" spans="1:27" x14ac:dyDescent="0.25">
      <c r="A162" s="70">
        <f t="shared" si="149"/>
        <v>44978</v>
      </c>
      <c r="B162" s="70" t="str">
        <f t="shared" si="149"/>
        <v>Chatzilena A., et al.</v>
      </c>
      <c r="C162" s="72" t="str">
        <f t="shared" si="149"/>
        <v>Effectiveness of BNT162b2 COVID-19 vaccination in prevention of hospitalisations and severe disease in adults with SARS-CoV-2 Delta (B.1.617.2) and Omicron (B.1.1.529)
variant between June 2021 and July 2022: a prospective test negative case–control study</v>
      </c>
      <c r="D162" s="73">
        <f t="shared" si="149"/>
        <v>44896</v>
      </c>
      <c r="E162" s="70" t="str">
        <f t="shared" si="149"/>
        <v xml:space="preserve">The Lancet </v>
      </c>
      <c r="F162" s="70" t="str">
        <f t="shared" si="149"/>
        <v>Yes</v>
      </c>
      <c r="G162" s="70" t="str">
        <f t="shared" si="149"/>
        <v>The University of Bristol and Pfizer</v>
      </c>
      <c r="H162" s="70" t="str">
        <f t="shared" si="149"/>
        <v>The United Kingdom</v>
      </c>
      <c r="I162" s="70" t="str">
        <f t="shared" si="149"/>
        <v>June 2021 to July 2022</v>
      </c>
      <c r="J162" s="70" t="str">
        <f t="shared" si="149"/>
        <v>Test-negative case study control</v>
      </c>
      <c r="K162" s="70" t="str">
        <f t="shared" si="150"/>
        <v xml:space="preserve">Adult patients </v>
      </c>
      <c r="L162" s="70" t="str">
        <f t="shared" si="150"/>
        <v>Immunocompetent</v>
      </c>
      <c r="M162" s="70">
        <f t="shared" si="150"/>
        <v>1093</v>
      </c>
      <c r="N162" s="70" t="str">
        <f t="shared" si="150"/>
        <v>Odds Ratio
VE=(1-OR)x100</v>
      </c>
      <c r="O162" s="70" t="str">
        <f t="shared" si="150"/>
        <v xml:space="preserve">2 homologous doses + 1 booster </v>
      </c>
      <c r="P162" s="70" t="str">
        <f t="shared" si="150"/>
        <v>BNT162b2</v>
      </c>
      <c r="Q162" s="70" t="str">
        <f t="shared" si="150"/>
        <v>No</v>
      </c>
      <c r="R162" s="70" t="str">
        <f t="shared" si="150"/>
        <v>N/A</v>
      </c>
      <c r="S162" s="70" t="str">
        <f t="shared" si="150"/>
        <v xml:space="preserve">First booster </v>
      </c>
      <c r="T162" s="70" t="str">
        <f t="shared" si="150"/>
        <v xml:space="preserve">Unvaccinated </v>
      </c>
      <c r="U162" s="70" t="str">
        <f t="shared" si="151"/>
        <v xml:space="preserve">Hospitalization </v>
      </c>
      <c r="V162" s="15" t="s">
        <v>48</v>
      </c>
      <c r="W162" s="70" t="s">
        <v>289</v>
      </c>
      <c r="X162" s="70" t="str">
        <f t="shared" ref="X162:Y165" si="153">X161</f>
        <v xml:space="preserve">Short term (0-3 months) </v>
      </c>
      <c r="Y162" s="70" t="str">
        <f t="shared" si="153"/>
        <v>Omicron (B.1.1.529)</v>
      </c>
      <c r="Z162" s="15" t="s">
        <v>290</v>
      </c>
      <c r="AA162" s="74"/>
    </row>
    <row r="163" spans="1:27" x14ac:dyDescent="0.25">
      <c r="A163" s="70">
        <f t="shared" si="149"/>
        <v>44978</v>
      </c>
      <c r="B163" s="70" t="str">
        <f t="shared" si="149"/>
        <v>Chatzilena A., et al.</v>
      </c>
      <c r="C163" s="72" t="str">
        <f t="shared" si="149"/>
        <v>Effectiveness of BNT162b2 COVID-19 vaccination in prevention of hospitalisations and severe disease in adults with SARS-CoV-2 Delta (B.1.617.2) and Omicron (B.1.1.529)
variant between June 2021 and July 2022: a prospective test negative case–control study</v>
      </c>
      <c r="D163" s="73">
        <f t="shared" si="149"/>
        <v>44896</v>
      </c>
      <c r="E163" s="70" t="str">
        <f t="shared" si="149"/>
        <v xml:space="preserve">The Lancet </v>
      </c>
      <c r="F163" s="70" t="str">
        <f t="shared" si="149"/>
        <v>Yes</v>
      </c>
      <c r="G163" s="70" t="str">
        <f t="shared" si="149"/>
        <v>The University of Bristol and Pfizer</v>
      </c>
      <c r="H163" s="70" t="str">
        <f t="shared" si="149"/>
        <v>The United Kingdom</v>
      </c>
      <c r="I163" s="70" t="str">
        <f t="shared" si="149"/>
        <v>June 2021 to July 2022</v>
      </c>
      <c r="J163" s="70" t="str">
        <f t="shared" si="149"/>
        <v>Test-negative case study control</v>
      </c>
      <c r="K163" s="70" t="str">
        <f t="shared" si="150"/>
        <v xml:space="preserve">Adult patients </v>
      </c>
      <c r="L163" s="70" t="str">
        <f t="shared" si="150"/>
        <v>Immunocompetent</v>
      </c>
      <c r="M163" s="70">
        <f t="shared" si="150"/>
        <v>1093</v>
      </c>
      <c r="N163" s="70" t="str">
        <f t="shared" si="150"/>
        <v>Odds Ratio
VE=(1-OR)x100</v>
      </c>
      <c r="O163" s="70" t="str">
        <f t="shared" si="150"/>
        <v xml:space="preserve">2 homologous doses + 1 booster </v>
      </c>
      <c r="P163" s="70" t="str">
        <f t="shared" si="150"/>
        <v>BNT162b2</v>
      </c>
      <c r="Q163" s="70" t="str">
        <f t="shared" si="150"/>
        <v>No</v>
      </c>
      <c r="R163" s="70" t="str">
        <f t="shared" si="150"/>
        <v>N/A</v>
      </c>
      <c r="S163" s="70" t="str">
        <f t="shared" si="150"/>
        <v xml:space="preserve">First booster </v>
      </c>
      <c r="T163" s="70" t="str">
        <f t="shared" si="150"/>
        <v xml:space="preserve">Unvaccinated </v>
      </c>
      <c r="U163" s="70" t="str">
        <f t="shared" si="151"/>
        <v xml:space="preserve">Hospitalization </v>
      </c>
      <c r="V163" s="15" t="s">
        <v>283</v>
      </c>
      <c r="W163" s="70" t="str">
        <f>W162</f>
        <v>&gt;3-months</v>
      </c>
      <c r="X163" s="70" t="str">
        <f t="shared" si="153"/>
        <v xml:space="preserve">Short term (0-3 months) </v>
      </c>
      <c r="Y163" s="70" t="str">
        <f t="shared" si="153"/>
        <v>Omicron (B.1.1.529)</v>
      </c>
      <c r="Z163" s="34" t="s">
        <v>291</v>
      </c>
      <c r="AA163" s="74"/>
    </row>
    <row r="164" spans="1:27" x14ac:dyDescent="0.25">
      <c r="A164" s="70">
        <f t="shared" si="149"/>
        <v>44978</v>
      </c>
      <c r="B164" s="70" t="str">
        <f t="shared" si="149"/>
        <v>Chatzilena A., et al.</v>
      </c>
      <c r="C164" s="72" t="str">
        <f t="shared" si="149"/>
        <v>Effectiveness of BNT162b2 COVID-19 vaccination in prevention of hospitalisations and severe disease in adults with SARS-CoV-2 Delta (B.1.617.2) and Omicron (B.1.1.529)
variant between June 2021 and July 2022: a prospective test negative case–control study</v>
      </c>
      <c r="D164" s="73">
        <f t="shared" si="149"/>
        <v>44896</v>
      </c>
      <c r="E164" s="70" t="str">
        <f t="shared" si="149"/>
        <v xml:space="preserve">The Lancet </v>
      </c>
      <c r="F164" s="70" t="str">
        <f t="shared" si="149"/>
        <v>Yes</v>
      </c>
      <c r="G164" s="70" t="str">
        <f t="shared" si="149"/>
        <v>The University of Bristol and Pfizer</v>
      </c>
      <c r="H164" s="70" t="str">
        <f t="shared" si="149"/>
        <v>The United Kingdom</v>
      </c>
      <c r="I164" s="70" t="str">
        <f t="shared" si="149"/>
        <v>June 2021 to July 2022</v>
      </c>
      <c r="J164" s="70" t="str">
        <f t="shared" si="149"/>
        <v>Test-negative case study control</v>
      </c>
      <c r="K164" s="70" t="str">
        <f t="shared" si="150"/>
        <v xml:space="preserve">Adult patients </v>
      </c>
      <c r="L164" s="70" t="str">
        <f t="shared" si="150"/>
        <v>Immunocompetent</v>
      </c>
      <c r="M164" s="70">
        <f t="shared" si="150"/>
        <v>1093</v>
      </c>
      <c r="N164" s="70" t="str">
        <f t="shared" si="150"/>
        <v>Odds Ratio
VE=(1-OR)x100</v>
      </c>
      <c r="O164" s="70" t="str">
        <f t="shared" si="150"/>
        <v xml:space="preserve">2 homologous doses + 1 booster </v>
      </c>
      <c r="P164" s="70" t="str">
        <f t="shared" si="150"/>
        <v>BNT162b2</v>
      </c>
      <c r="Q164" s="70" t="str">
        <f t="shared" si="150"/>
        <v>No</v>
      </c>
      <c r="R164" s="70" t="str">
        <f t="shared" si="150"/>
        <v>N/A</v>
      </c>
      <c r="S164" s="70" t="str">
        <f t="shared" si="150"/>
        <v xml:space="preserve">First booster </v>
      </c>
      <c r="T164" s="70" t="str">
        <f t="shared" si="150"/>
        <v xml:space="preserve">Unvaccinated </v>
      </c>
      <c r="U164" s="70" t="str">
        <f t="shared" si="151"/>
        <v xml:space="preserve">Hospitalization </v>
      </c>
      <c r="V164" s="15" t="s">
        <v>285</v>
      </c>
      <c r="W164" s="70" t="str">
        <f>W163</f>
        <v>&gt;3-months</v>
      </c>
      <c r="X164" s="70" t="str">
        <f t="shared" si="153"/>
        <v xml:space="preserve">Short term (0-3 months) </v>
      </c>
      <c r="Y164" s="70" t="str">
        <f t="shared" si="153"/>
        <v>Omicron (B.1.1.529)</v>
      </c>
      <c r="Z164" s="34" t="s">
        <v>292</v>
      </c>
      <c r="AA164" s="74"/>
    </row>
    <row r="165" spans="1:27" x14ac:dyDescent="0.25">
      <c r="A165" s="70">
        <f t="shared" si="149"/>
        <v>44978</v>
      </c>
      <c r="B165" s="70" t="str">
        <f t="shared" si="149"/>
        <v>Chatzilena A., et al.</v>
      </c>
      <c r="C165" s="72" t="str">
        <f t="shared" si="149"/>
        <v>Effectiveness of BNT162b2 COVID-19 vaccination in prevention of hospitalisations and severe disease in adults with SARS-CoV-2 Delta (B.1.617.2) and Omicron (B.1.1.529)
variant between June 2021 and July 2022: a prospective test negative case–control study</v>
      </c>
      <c r="D165" s="73">
        <f t="shared" si="149"/>
        <v>44896</v>
      </c>
      <c r="E165" s="70" t="str">
        <f t="shared" si="149"/>
        <v xml:space="preserve">The Lancet </v>
      </c>
      <c r="F165" s="70" t="str">
        <f t="shared" si="149"/>
        <v>Yes</v>
      </c>
      <c r="G165" s="70" t="str">
        <f t="shared" si="149"/>
        <v>The University of Bristol and Pfizer</v>
      </c>
      <c r="H165" s="70" t="str">
        <f t="shared" si="149"/>
        <v>The United Kingdom</v>
      </c>
      <c r="I165" s="70" t="str">
        <f t="shared" si="149"/>
        <v>June 2021 to July 2022</v>
      </c>
      <c r="J165" s="70" t="str">
        <f t="shared" si="149"/>
        <v>Test-negative case study control</v>
      </c>
      <c r="K165" s="70" t="str">
        <f t="shared" si="150"/>
        <v xml:space="preserve">Adult patients </v>
      </c>
      <c r="L165" s="70" t="str">
        <f t="shared" si="150"/>
        <v>Immunocompetent</v>
      </c>
      <c r="M165" s="70">
        <f t="shared" si="150"/>
        <v>1093</v>
      </c>
      <c r="N165" s="70" t="str">
        <f t="shared" si="150"/>
        <v>Odds Ratio
VE=(1-OR)x100</v>
      </c>
      <c r="O165" s="70" t="str">
        <f t="shared" si="150"/>
        <v xml:space="preserve">2 homologous doses + 1 booster </v>
      </c>
      <c r="P165" s="70" t="str">
        <f t="shared" si="150"/>
        <v>BNT162b2</v>
      </c>
      <c r="Q165" s="70" t="str">
        <f t="shared" si="150"/>
        <v>No</v>
      </c>
      <c r="R165" s="70" t="str">
        <f t="shared" si="150"/>
        <v>N/A</v>
      </c>
      <c r="S165" s="70" t="str">
        <f t="shared" si="150"/>
        <v xml:space="preserve">First booster </v>
      </c>
      <c r="T165" s="70" t="str">
        <f t="shared" si="150"/>
        <v xml:space="preserve">Unvaccinated </v>
      </c>
      <c r="U165" s="70" t="str">
        <f t="shared" si="151"/>
        <v xml:space="preserve">Hospitalization </v>
      </c>
      <c r="V165" s="38" t="s">
        <v>287</v>
      </c>
      <c r="W165" s="70" t="str">
        <f>W164</f>
        <v>&gt;3-months</v>
      </c>
      <c r="X165" s="70" t="str">
        <f t="shared" si="153"/>
        <v xml:space="preserve">Short term (0-3 months) </v>
      </c>
      <c r="Y165" s="70" t="str">
        <f t="shared" si="153"/>
        <v>Omicron (B.1.1.529)</v>
      </c>
      <c r="Z165" s="34" t="s">
        <v>293</v>
      </c>
      <c r="AA165" s="74"/>
    </row>
    <row r="166" spans="1:27" x14ac:dyDescent="0.25">
      <c r="A166" s="70">
        <v>44978</v>
      </c>
      <c r="B166" s="70" t="s">
        <v>294</v>
      </c>
      <c r="C166" s="72" t="s">
        <v>295</v>
      </c>
      <c r="D166" s="73">
        <v>44805</v>
      </c>
      <c r="E166" s="70" t="s">
        <v>1181</v>
      </c>
      <c r="F166" s="70" t="s">
        <v>36</v>
      </c>
      <c r="G166" s="70" t="s">
        <v>296</v>
      </c>
      <c r="H166" s="70" t="s">
        <v>297</v>
      </c>
      <c r="I166" s="70" t="s">
        <v>298</v>
      </c>
      <c r="J166" s="70" t="s">
        <v>299</v>
      </c>
      <c r="K166" s="70" t="s">
        <v>300</v>
      </c>
      <c r="L166" s="70" t="s">
        <v>159</v>
      </c>
      <c r="M166" s="70">
        <v>862656</v>
      </c>
      <c r="N166" s="70" t="s">
        <v>2031</v>
      </c>
      <c r="O166" s="70" t="s">
        <v>278</v>
      </c>
      <c r="P166" s="70" t="s">
        <v>65</v>
      </c>
      <c r="Q166" s="70" t="s">
        <v>62</v>
      </c>
      <c r="R166" s="70" t="s">
        <v>41</v>
      </c>
      <c r="S166" s="70" t="s">
        <v>301</v>
      </c>
      <c r="T166" s="70" t="s">
        <v>302</v>
      </c>
      <c r="U166" s="70" t="s">
        <v>214</v>
      </c>
      <c r="V166" s="15" t="s">
        <v>303</v>
      </c>
      <c r="W166" s="70" t="s">
        <v>304</v>
      </c>
      <c r="X166" s="70" t="s">
        <v>150</v>
      </c>
      <c r="Y166" s="70" t="s">
        <v>50</v>
      </c>
      <c r="Z166" s="15" t="s">
        <v>305</v>
      </c>
      <c r="AA166" s="70"/>
    </row>
    <row r="167" spans="1:27" x14ac:dyDescent="0.25">
      <c r="A167" s="70">
        <f t="shared" ref="A167:J169" si="154">A166</f>
        <v>44978</v>
      </c>
      <c r="B167" s="70" t="str">
        <f t="shared" si="154"/>
        <v>Florea A., et al.</v>
      </c>
      <c r="C167" s="72" t="str">
        <f t="shared" si="154"/>
        <v>Effectiveness of Messenger RNA-1273 Vaccine Booster Against Coronavirus Disease 2019 in
Immunocompetent Adults</v>
      </c>
      <c r="D167" s="73">
        <f t="shared" si="154"/>
        <v>44805</v>
      </c>
      <c r="E167" s="70" t="str">
        <f t="shared" si="154"/>
        <v>Clinical Infectious Diseases</v>
      </c>
      <c r="F167" s="70" t="str">
        <f t="shared" si="154"/>
        <v>Yes</v>
      </c>
      <c r="G167" s="70" t="str">
        <f t="shared" si="154"/>
        <v>Moderna, Inc</v>
      </c>
      <c r="H167" s="70" t="str">
        <f t="shared" si="154"/>
        <v>The Uniited States</v>
      </c>
      <c r="I167" s="70" t="str">
        <f t="shared" si="154"/>
        <v>October 2021 to January 2022</v>
      </c>
      <c r="J167" s="70" t="str">
        <f t="shared" si="154"/>
        <v xml:space="preserve">Prospective cohort study </v>
      </c>
      <c r="K167" s="70" t="str">
        <f t="shared" ref="K167:T169" si="155">K166</f>
        <v>Immunocompetent adults who received a booster dose of mRNA-1273</v>
      </c>
      <c r="L167" s="70" t="str">
        <f t="shared" si="155"/>
        <v>Immunocompetent</v>
      </c>
      <c r="M167" s="70">
        <f t="shared" si="155"/>
        <v>862656</v>
      </c>
      <c r="N167" s="70" t="str">
        <f t="shared" si="155"/>
        <v>Hazard Ratio
rVE(%) =  (1 − aHR) × 100</v>
      </c>
      <c r="O167" s="70" t="str">
        <f t="shared" si="155"/>
        <v xml:space="preserve">2 homologous doses + 1 booster </v>
      </c>
      <c r="P167" s="70" t="str">
        <f t="shared" si="155"/>
        <v>mRNA-1273</v>
      </c>
      <c r="Q167" s="70" t="str">
        <f t="shared" si="155"/>
        <v>No</v>
      </c>
      <c r="R167" s="70" t="str">
        <f t="shared" si="155"/>
        <v>N/A</v>
      </c>
      <c r="S167" s="70" t="str">
        <f t="shared" si="155"/>
        <v xml:space="preserve">Primary vaccination + booster </v>
      </c>
      <c r="T167" s="70" t="str">
        <f t="shared" si="155"/>
        <v xml:space="preserve">Primary vaccination </v>
      </c>
      <c r="U167" s="70" t="str">
        <f t="shared" ref="U167:U169" si="156">U166</f>
        <v xml:space="preserve">Hospitalization </v>
      </c>
      <c r="V167" s="15" t="s">
        <v>306</v>
      </c>
      <c r="W167" s="70" t="str">
        <f t="shared" ref="W167:Y169" si="157">W166</f>
        <v>≥150 days</v>
      </c>
      <c r="X167" s="70" t="str">
        <f t="shared" si="157"/>
        <v>Mid-term (4-6 months)</v>
      </c>
      <c r="Y167" s="70" t="str">
        <f t="shared" si="157"/>
        <v>Overall Omicron</v>
      </c>
      <c r="Z167" s="15" t="s">
        <v>307</v>
      </c>
      <c r="AA167" s="70"/>
    </row>
    <row r="168" spans="1:27" x14ac:dyDescent="0.25">
      <c r="A168" s="70">
        <f t="shared" si="154"/>
        <v>44978</v>
      </c>
      <c r="B168" s="70" t="str">
        <f t="shared" si="154"/>
        <v>Florea A., et al.</v>
      </c>
      <c r="C168" s="72" t="str">
        <f t="shared" si="154"/>
        <v>Effectiveness of Messenger RNA-1273 Vaccine Booster Against Coronavirus Disease 2019 in
Immunocompetent Adults</v>
      </c>
      <c r="D168" s="73">
        <f t="shared" si="154"/>
        <v>44805</v>
      </c>
      <c r="E168" s="70" t="str">
        <f t="shared" si="154"/>
        <v>Clinical Infectious Diseases</v>
      </c>
      <c r="F168" s="70" t="str">
        <f t="shared" si="154"/>
        <v>Yes</v>
      </c>
      <c r="G168" s="70" t="str">
        <f t="shared" si="154"/>
        <v>Moderna, Inc</v>
      </c>
      <c r="H168" s="70" t="str">
        <f t="shared" si="154"/>
        <v>The Uniited States</v>
      </c>
      <c r="I168" s="70" t="str">
        <f t="shared" si="154"/>
        <v>October 2021 to January 2022</v>
      </c>
      <c r="J168" s="70" t="str">
        <f t="shared" si="154"/>
        <v xml:space="preserve">Prospective cohort study </v>
      </c>
      <c r="K168" s="70" t="str">
        <f t="shared" si="155"/>
        <v>Immunocompetent adults who received a booster dose of mRNA-1273</v>
      </c>
      <c r="L168" s="70" t="str">
        <f t="shared" si="155"/>
        <v>Immunocompetent</v>
      </c>
      <c r="M168" s="70">
        <f t="shared" si="155"/>
        <v>862656</v>
      </c>
      <c r="N168" s="70" t="str">
        <f t="shared" si="155"/>
        <v>Hazard Ratio
rVE(%) =  (1 − aHR) × 100</v>
      </c>
      <c r="O168" s="70" t="str">
        <f t="shared" si="155"/>
        <v xml:space="preserve">2 homologous doses + 1 booster </v>
      </c>
      <c r="P168" s="70" t="str">
        <f t="shared" si="155"/>
        <v>mRNA-1273</v>
      </c>
      <c r="Q168" s="70" t="str">
        <f t="shared" si="155"/>
        <v>No</v>
      </c>
      <c r="R168" s="70" t="str">
        <f t="shared" si="155"/>
        <v>N/A</v>
      </c>
      <c r="S168" s="70" t="str">
        <f t="shared" si="155"/>
        <v xml:space="preserve">Primary vaccination + booster </v>
      </c>
      <c r="T168" s="70" t="str">
        <f t="shared" si="155"/>
        <v xml:space="preserve">Primary vaccination </v>
      </c>
      <c r="U168" s="70" t="str">
        <f t="shared" si="156"/>
        <v xml:space="preserve">Hospitalization </v>
      </c>
      <c r="V168" s="15" t="s">
        <v>308</v>
      </c>
      <c r="W168" s="70" t="str">
        <f t="shared" si="157"/>
        <v>≥150 days</v>
      </c>
      <c r="X168" s="70" t="str">
        <f t="shared" si="157"/>
        <v>Mid-term (4-6 months)</v>
      </c>
      <c r="Y168" s="70" t="str">
        <f t="shared" si="157"/>
        <v>Overall Omicron</v>
      </c>
      <c r="Z168" s="15" t="s">
        <v>309</v>
      </c>
      <c r="AA168" s="70"/>
    </row>
    <row r="169" spans="1:27" x14ac:dyDescent="0.25">
      <c r="A169" s="70">
        <f t="shared" si="154"/>
        <v>44978</v>
      </c>
      <c r="B169" s="70" t="str">
        <f t="shared" si="154"/>
        <v>Florea A., et al.</v>
      </c>
      <c r="C169" s="72" t="str">
        <f t="shared" si="154"/>
        <v>Effectiveness of Messenger RNA-1273 Vaccine Booster Against Coronavirus Disease 2019 in
Immunocompetent Adults</v>
      </c>
      <c r="D169" s="73">
        <f t="shared" si="154"/>
        <v>44805</v>
      </c>
      <c r="E169" s="70" t="str">
        <f t="shared" si="154"/>
        <v>Clinical Infectious Diseases</v>
      </c>
      <c r="F169" s="70" t="str">
        <f t="shared" si="154"/>
        <v>Yes</v>
      </c>
      <c r="G169" s="70" t="str">
        <f t="shared" si="154"/>
        <v>Moderna, Inc</v>
      </c>
      <c r="H169" s="70" t="str">
        <f t="shared" si="154"/>
        <v>The Uniited States</v>
      </c>
      <c r="I169" s="70" t="str">
        <f t="shared" si="154"/>
        <v>October 2021 to January 2022</v>
      </c>
      <c r="J169" s="70" t="str">
        <f t="shared" si="154"/>
        <v xml:space="preserve">Prospective cohort study </v>
      </c>
      <c r="K169" s="70" t="str">
        <f t="shared" si="155"/>
        <v>Immunocompetent adults who received a booster dose of mRNA-1273</v>
      </c>
      <c r="L169" s="70" t="str">
        <f t="shared" si="155"/>
        <v>Immunocompetent</v>
      </c>
      <c r="M169" s="70">
        <f t="shared" si="155"/>
        <v>862656</v>
      </c>
      <c r="N169" s="70" t="str">
        <f t="shared" si="155"/>
        <v>Hazard Ratio
rVE(%) =  (1 − aHR) × 100</v>
      </c>
      <c r="O169" s="70" t="str">
        <f t="shared" si="155"/>
        <v xml:space="preserve">2 homologous doses + 1 booster </v>
      </c>
      <c r="P169" s="70" t="str">
        <f t="shared" si="155"/>
        <v>mRNA-1273</v>
      </c>
      <c r="Q169" s="70" t="str">
        <f t="shared" si="155"/>
        <v>No</v>
      </c>
      <c r="R169" s="70" t="str">
        <f t="shared" si="155"/>
        <v>N/A</v>
      </c>
      <c r="S169" s="70" t="str">
        <f t="shared" si="155"/>
        <v xml:space="preserve">Primary vaccination + booster </v>
      </c>
      <c r="T169" s="70" t="str">
        <f t="shared" si="155"/>
        <v xml:space="preserve">Primary vaccination </v>
      </c>
      <c r="U169" s="70" t="str">
        <f t="shared" si="156"/>
        <v xml:space="preserve">Hospitalization </v>
      </c>
      <c r="V169" s="15" t="s">
        <v>287</v>
      </c>
      <c r="W169" s="70" t="str">
        <f t="shared" si="157"/>
        <v>≥150 days</v>
      </c>
      <c r="X169" s="70" t="str">
        <f t="shared" si="157"/>
        <v>Mid-term (4-6 months)</v>
      </c>
      <c r="Y169" s="70" t="str">
        <f t="shared" si="157"/>
        <v>Overall Omicron</v>
      </c>
      <c r="Z169" s="15" t="s">
        <v>310</v>
      </c>
      <c r="AA169" s="70"/>
    </row>
    <row r="170" spans="1:27" ht="120" x14ac:dyDescent="0.25">
      <c r="A170" s="31">
        <v>44978</v>
      </c>
      <c r="B170" s="29" t="s">
        <v>311</v>
      </c>
      <c r="C170" s="51" t="s">
        <v>312</v>
      </c>
      <c r="D170" s="35">
        <v>44896</v>
      </c>
      <c r="E170" s="29" t="s">
        <v>313</v>
      </c>
      <c r="F170" s="29" t="s">
        <v>36</v>
      </c>
      <c r="G170" s="29" t="s">
        <v>139</v>
      </c>
      <c r="H170" s="29" t="s">
        <v>314</v>
      </c>
      <c r="I170" s="52" t="s">
        <v>315</v>
      </c>
      <c r="J170" s="53" t="s">
        <v>40</v>
      </c>
      <c r="K170" s="29" t="s">
        <v>316</v>
      </c>
      <c r="L170" s="29" t="s">
        <v>41</v>
      </c>
      <c r="M170" s="29">
        <v>358</v>
      </c>
      <c r="N170" s="54" t="s">
        <v>2000</v>
      </c>
      <c r="O170" s="29" t="s">
        <v>41</v>
      </c>
      <c r="P170" s="29" t="s">
        <v>43</v>
      </c>
      <c r="Q170" s="29" t="s">
        <v>41</v>
      </c>
      <c r="R170" s="29" t="s">
        <v>41</v>
      </c>
      <c r="S170" s="29" t="s">
        <v>72</v>
      </c>
      <c r="T170" s="29" t="s">
        <v>110</v>
      </c>
      <c r="U170" s="29" t="s">
        <v>317</v>
      </c>
      <c r="V170" s="29" t="s">
        <v>48</v>
      </c>
      <c r="W170" s="54" t="s">
        <v>114</v>
      </c>
      <c r="X170" s="29" t="s">
        <v>1025</v>
      </c>
      <c r="Y170" s="29" t="s">
        <v>179</v>
      </c>
      <c r="Z170" s="29" t="s">
        <v>318</v>
      </c>
      <c r="AA170" s="29" t="s">
        <v>319</v>
      </c>
    </row>
    <row r="171" spans="1:27" ht="17.100000000000001" customHeight="1" x14ac:dyDescent="0.25">
      <c r="A171" s="62">
        <v>44979</v>
      </c>
      <c r="B171" s="62" t="s">
        <v>320</v>
      </c>
      <c r="C171" s="75" t="s">
        <v>321</v>
      </c>
      <c r="D171" s="62">
        <v>44835</v>
      </c>
      <c r="E171" s="62" t="s">
        <v>322</v>
      </c>
      <c r="F171" s="62" t="s">
        <v>36</v>
      </c>
      <c r="G171" s="62" t="s">
        <v>323</v>
      </c>
      <c r="H171" s="62" t="s">
        <v>245</v>
      </c>
      <c r="I171" s="62" t="s">
        <v>324</v>
      </c>
      <c r="J171" s="62" t="s">
        <v>40</v>
      </c>
      <c r="K171" s="62" t="s">
        <v>325</v>
      </c>
      <c r="L171" s="62" t="s">
        <v>44</v>
      </c>
      <c r="M171" s="62" t="s">
        <v>326</v>
      </c>
      <c r="N171" s="62" t="s">
        <v>2001</v>
      </c>
      <c r="O171" s="62" t="s">
        <v>327</v>
      </c>
      <c r="P171" s="62" t="s">
        <v>68</v>
      </c>
      <c r="Q171" s="62" t="s">
        <v>44</v>
      </c>
      <c r="R171" s="62" t="s">
        <v>41</v>
      </c>
      <c r="S171" s="62" t="s">
        <v>328</v>
      </c>
      <c r="T171" s="62" t="s">
        <v>232</v>
      </c>
      <c r="U171" s="62" t="s">
        <v>47</v>
      </c>
      <c r="V171" s="62" t="s">
        <v>329</v>
      </c>
      <c r="W171" s="15" t="s">
        <v>330</v>
      </c>
      <c r="X171" s="15" t="s">
        <v>150</v>
      </c>
      <c r="Y171" s="62" t="s">
        <v>129</v>
      </c>
      <c r="Z171" s="16" t="s">
        <v>264</v>
      </c>
      <c r="AA171" s="62"/>
    </row>
    <row r="172" spans="1:27" ht="14.45" customHeight="1" x14ac:dyDescent="0.25">
      <c r="A172" s="62">
        <f t="shared" ref="A172:J173" si="158">A171</f>
        <v>44979</v>
      </c>
      <c r="B172" s="62" t="str">
        <f t="shared" si="158"/>
        <v>Tartof S.Y., et al.</v>
      </c>
      <c r="C172" s="75" t="str">
        <f t="shared" si="158"/>
        <v>BNT162b2 vaccine effectiveness against SARS-CoV-2 omicron BA.4 and BA.5</v>
      </c>
      <c r="D172" s="62">
        <f t="shared" si="158"/>
        <v>44835</v>
      </c>
      <c r="E172" s="62" t="str">
        <f t="shared" si="158"/>
        <v xml:space="preserve">Lancet Infectious Disease </v>
      </c>
      <c r="F172" s="62" t="str">
        <f t="shared" si="158"/>
        <v>Yes</v>
      </c>
      <c r="G172" s="62" t="str">
        <f t="shared" si="158"/>
        <v>Co-author received research support from Pfizer during the conduct of this study that was paid directly to Kaiser Permanente Southern California.</v>
      </c>
      <c r="H172" s="62" t="str">
        <f t="shared" si="158"/>
        <v>USA</v>
      </c>
      <c r="I172" s="62" t="str">
        <f t="shared" si="158"/>
        <v>May 2022 to August 2022</v>
      </c>
      <c r="J172" s="62" t="str">
        <f t="shared" si="158"/>
        <v>Test-negative case study control</v>
      </c>
      <c r="K172" s="62" t="str">
        <f t="shared" ref="K172:S173" si="159">K171</f>
        <v>Adult members of the health insurance provider Kaiser Permanente</v>
      </c>
      <c r="L172" s="62" t="str">
        <f t="shared" si="159"/>
        <v>Both</v>
      </c>
      <c r="M172" s="62" t="str">
        <f t="shared" si="159"/>
        <v>24,356</v>
      </c>
      <c r="N172" s="62" t="str">
        <f t="shared" si="159"/>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72" s="62" t="str">
        <f t="shared" si="159"/>
        <v>2 dose</v>
      </c>
      <c r="P172" s="62" t="str">
        <f t="shared" si="159"/>
        <v>BNT162b2</v>
      </c>
      <c r="Q172" s="62" t="str">
        <f t="shared" si="159"/>
        <v>Both</v>
      </c>
      <c r="R172" s="62" t="str">
        <f t="shared" si="159"/>
        <v>N/A</v>
      </c>
      <c r="S172" s="62" t="str">
        <f t="shared" si="159"/>
        <v>Primary homologous vaccination</v>
      </c>
      <c r="T172" s="62" t="str">
        <f t="shared" ref="T172:T204" si="160">T171</f>
        <v xml:space="preserve">Unvaccinated </v>
      </c>
      <c r="U172" s="62" t="str">
        <f t="shared" ref="U172:U181" si="161">U171</f>
        <v>Hospitalization</v>
      </c>
      <c r="V172" s="62" t="str">
        <f t="shared" ref="V172:V204" si="162">V171</f>
        <v>18 to ≥65</v>
      </c>
      <c r="W172" s="15" t="s">
        <v>331</v>
      </c>
      <c r="X172" s="15" t="s">
        <v>221</v>
      </c>
      <c r="Y172" s="62" t="str">
        <f t="shared" ref="Y172:Y214" si="163">Y171</f>
        <v>Omicron BA.4/BA.5</v>
      </c>
      <c r="Z172" s="15" t="s">
        <v>332</v>
      </c>
      <c r="AA172" s="62"/>
    </row>
    <row r="173" spans="1:27" ht="14.45" customHeight="1" x14ac:dyDescent="0.25">
      <c r="A173" s="62">
        <f t="shared" si="158"/>
        <v>44979</v>
      </c>
      <c r="B173" s="62" t="str">
        <f t="shared" si="158"/>
        <v>Tartof S.Y., et al.</v>
      </c>
      <c r="C173" s="75" t="str">
        <f t="shared" si="158"/>
        <v>BNT162b2 vaccine effectiveness against SARS-CoV-2 omicron BA.4 and BA.5</v>
      </c>
      <c r="D173" s="62">
        <f t="shared" si="158"/>
        <v>44835</v>
      </c>
      <c r="E173" s="62" t="str">
        <f t="shared" si="158"/>
        <v xml:space="preserve">Lancet Infectious Disease </v>
      </c>
      <c r="F173" s="62" t="str">
        <f t="shared" si="158"/>
        <v>Yes</v>
      </c>
      <c r="G173" s="62" t="str">
        <f t="shared" si="158"/>
        <v>Co-author received research support from Pfizer during the conduct of this study that was paid directly to Kaiser Permanente Southern California.</v>
      </c>
      <c r="H173" s="62" t="str">
        <f t="shared" si="158"/>
        <v>USA</v>
      </c>
      <c r="I173" s="62" t="str">
        <f t="shared" si="158"/>
        <v>May 2022 to August 2022</v>
      </c>
      <c r="J173" s="62" t="str">
        <f t="shared" si="158"/>
        <v>Test-negative case study control</v>
      </c>
      <c r="K173" s="62" t="str">
        <f t="shared" si="159"/>
        <v>Adult members of the health insurance provider Kaiser Permanente</v>
      </c>
      <c r="L173" s="62" t="str">
        <f t="shared" si="159"/>
        <v>Both</v>
      </c>
      <c r="M173" s="62" t="str">
        <f t="shared" si="159"/>
        <v>24,356</v>
      </c>
      <c r="N173" s="62" t="str">
        <f t="shared" si="159"/>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73" s="62" t="str">
        <f t="shared" si="159"/>
        <v>2 dose</v>
      </c>
      <c r="P173" s="62" t="str">
        <f t="shared" si="159"/>
        <v>BNT162b2</v>
      </c>
      <c r="Q173" s="62" t="str">
        <f t="shared" si="159"/>
        <v>Both</v>
      </c>
      <c r="R173" s="62" t="str">
        <f t="shared" si="159"/>
        <v>N/A</v>
      </c>
      <c r="S173" s="62" t="str">
        <f t="shared" si="159"/>
        <v>Primary homologous vaccination</v>
      </c>
      <c r="T173" s="62" t="str">
        <f t="shared" si="160"/>
        <v xml:space="preserve">Unvaccinated </v>
      </c>
      <c r="U173" s="62" t="str">
        <f t="shared" si="161"/>
        <v>Hospitalization</v>
      </c>
      <c r="V173" s="62" t="str">
        <f t="shared" si="162"/>
        <v>18 to ≥65</v>
      </c>
      <c r="W173" s="15" t="s">
        <v>48</v>
      </c>
      <c r="X173" s="15" t="s">
        <v>1025</v>
      </c>
      <c r="Y173" s="62" t="str">
        <f t="shared" si="163"/>
        <v>Omicron BA.4/BA.5</v>
      </c>
      <c r="Z173" s="15" t="s">
        <v>333</v>
      </c>
      <c r="AA173" s="62"/>
    </row>
    <row r="174" spans="1:27" ht="14.45" customHeight="1" x14ac:dyDescent="0.25">
      <c r="A174" s="62">
        <f t="shared" ref="A174:N174" si="164">A173</f>
        <v>44979</v>
      </c>
      <c r="B174" s="62" t="str">
        <f t="shared" si="164"/>
        <v>Tartof S.Y., et al.</v>
      </c>
      <c r="C174" s="75" t="str">
        <f t="shared" si="164"/>
        <v>BNT162b2 vaccine effectiveness against SARS-CoV-2 omicron BA.4 and BA.5</v>
      </c>
      <c r="D174" s="62">
        <f t="shared" si="164"/>
        <v>44835</v>
      </c>
      <c r="E174" s="62" t="str">
        <f t="shared" si="164"/>
        <v xml:space="preserve">Lancet Infectious Disease </v>
      </c>
      <c r="F174" s="62" t="str">
        <f t="shared" si="164"/>
        <v>Yes</v>
      </c>
      <c r="G174" s="62" t="str">
        <f t="shared" si="164"/>
        <v>Co-author received research support from Pfizer during the conduct of this study that was paid directly to Kaiser Permanente Southern California.</v>
      </c>
      <c r="H174" s="62" t="str">
        <f t="shared" si="164"/>
        <v>USA</v>
      </c>
      <c r="I174" s="62" t="str">
        <f t="shared" si="164"/>
        <v>May 2022 to August 2022</v>
      </c>
      <c r="J174" s="62" t="str">
        <f t="shared" si="164"/>
        <v>Test-negative case study control</v>
      </c>
      <c r="K174" s="62" t="str">
        <f t="shared" si="164"/>
        <v>Adult members of the health insurance provider Kaiser Permanente</v>
      </c>
      <c r="L174" s="62" t="str">
        <f t="shared" si="164"/>
        <v>Both</v>
      </c>
      <c r="M174" s="62" t="str">
        <f t="shared" si="164"/>
        <v>24,356</v>
      </c>
      <c r="N174" s="62" t="str">
        <f t="shared" si="164"/>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74" s="62" t="s">
        <v>334</v>
      </c>
      <c r="P174" s="62" t="str">
        <f t="shared" ref="P174:R174" si="165">P173</f>
        <v>BNT162b2</v>
      </c>
      <c r="Q174" s="62" t="str">
        <f t="shared" si="165"/>
        <v>Both</v>
      </c>
      <c r="R174" s="62" t="str">
        <f t="shared" si="165"/>
        <v>N/A</v>
      </c>
      <c r="S174" s="62" t="s">
        <v>268</v>
      </c>
      <c r="T174" s="62" t="str">
        <f t="shared" si="160"/>
        <v xml:space="preserve">Unvaccinated </v>
      </c>
      <c r="U174" s="62" t="str">
        <f t="shared" si="161"/>
        <v>Hospitalization</v>
      </c>
      <c r="V174" s="62" t="str">
        <f t="shared" si="162"/>
        <v>18 to ≥65</v>
      </c>
      <c r="W174" s="15" t="s">
        <v>335</v>
      </c>
      <c r="X174" s="15" t="s">
        <v>281</v>
      </c>
      <c r="Y174" s="62" t="str">
        <f t="shared" si="163"/>
        <v>Omicron BA.4/BA.5</v>
      </c>
      <c r="Z174" s="16" t="s">
        <v>264</v>
      </c>
      <c r="AA174" s="62"/>
    </row>
    <row r="175" spans="1:27" ht="14.45" customHeight="1" x14ac:dyDescent="0.25">
      <c r="A175" s="62">
        <f t="shared" ref="A175:J178" si="166">A174</f>
        <v>44979</v>
      </c>
      <c r="B175" s="62" t="str">
        <f t="shared" si="166"/>
        <v>Tartof S.Y., et al.</v>
      </c>
      <c r="C175" s="75" t="str">
        <f t="shared" si="166"/>
        <v>BNT162b2 vaccine effectiveness against SARS-CoV-2 omicron BA.4 and BA.5</v>
      </c>
      <c r="D175" s="62">
        <f t="shared" si="166"/>
        <v>44835</v>
      </c>
      <c r="E175" s="62" t="str">
        <f t="shared" si="166"/>
        <v xml:space="preserve">Lancet Infectious Disease </v>
      </c>
      <c r="F175" s="62" t="str">
        <f t="shared" si="166"/>
        <v>Yes</v>
      </c>
      <c r="G175" s="62" t="str">
        <f t="shared" si="166"/>
        <v>Co-author received research support from Pfizer during the conduct of this study that was paid directly to Kaiser Permanente Southern California.</v>
      </c>
      <c r="H175" s="62" t="str">
        <f t="shared" si="166"/>
        <v>USA</v>
      </c>
      <c r="I175" s="62" t="str">
        <f t="shared" si="166"/>
        <v>May 2022 to August 2022</v>
      </c>
      <c r="J175" s="62" t="str">
        <f t="shared" si="166"/>
        <v>Test-negative case study control</v>
      </c>
      <c r="K175" s="62" t="str">
        <f t="shared" ref="K175:S178" si="167">K174</f>
        <v>Adult members of the health insurance provider Kaiser Permanente</v>
      </c>
      <c r="L175" s="62" t="str">
        <f t="shared" si="167"/>
        <v>Both</v>
      </c>
      <c r="M175" s="62" t="str">
        <f t="shared" si="167"/>
        <v>24,356</v>
      </c>
      <c r="N175" s="62" t="str">
        <f t="shared" si="167"/>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75" s="62" t="str">
        <f t="shared" si="167"/>
        <v>2 doses + 1 booster</v>
      </c>
      <c r="P175" s="62" t="str">
        <f t="shared" si="167"/>
        <v>BNT162b2</v>
      </c>
      <c r="Q175" s="62" t="str">
        <f t="shared" si="167"/>
        <v>Both</v>
      </c>
      <c r="R175" s="62" t="str">
        <f t="shared" si="167"/>
        <v>N/A</v>
      </c>
      <c r="S175" s="62" t="str">
        <f t="shared" si="167"/>
        <v>First homologous booster</v>
      </c>
      <c r="T175" s="62" t="str">
        <f t="shared" si="160"/>
        <v xml:space="preserve">Unvaccinated </v>
      </c>
      <c r="U175" s="62" t="str">
        <f t="shared" si="161"/>
        <v>Hospitalization</v>
      </c>
      <c r="V175" s="62" t="str">
        <f t="shared" si="162"/>
        <v>18 to ≥65</v>
      </c>
      <c r="W175" s="15" t="s">
        <v>336</v>
      </c>
      <c r="X175" s="15" t="s">
        <v>150</v>
      </c>
      <c r="Y175" s="62" t="str">
        <f t="shared" si="163"/>
        <v>Omicron BA.4/BA.5</v>
      </c>
      <c r="Z175" s="15" t="s">
        <v>337</v>
      </c>
      <c r="AA175" s="62"/>
    </row>
    <row r="176" spans="1:27" ht="14.45" customHeight="1" x14ac:dyDescent="0.25">
      <c r="A176" s="62">
        <f t="shared" si="166"/>
        <v>44979</v>
      </c>
      <c r="B176" s="62" t="str">
        <f t="shared" si="166"/>
        <v>Tartof S.Y., et al.</v>
      </c>
      <c r="C176" s="75" t="str">
        <f t="shared" si="166"/>
        <v>BNT162b2 vaccine effectiveness against SARS-CoV-2 omicron BA.4 and BA.5</v>
      </c>
      <c r="D176" s="62">
        <f t="shared" si="166"/>
        <v>44835</v>
      </c>
      <c r="E176" s="62" t="str">
        <f t="shared" si="166"/>
        <v xml:space="preserve">Lancet Infectious Disease </v>
      </c>
      <c r="F176" s="62" t="str">
        <f t="shared" si="166"/>
        <v>Yes</v>
      </c>
      <c r="G176" s="62" t="str">
        <f t="shared" si="166"/>
        <v>Co-author received research support from Pfizer during the conduct of this study that was paid directly to Kaiser Permanente Southern California.</v>
      </c>
      <c r="H176" s="62" t="str">
        <f t="shared" si="166"/>
        <v>USA</v>
      </c>
      <c r="I176" s="62" t="str">
        <f t="shared" si="166"/>
        <v>May 2022 to August 2022</v>
      </c>
      <c r="J176" s="62" t="str">
        <f t="shared" si="166"/>
        <v>Test-negative case study control</v>
      </c>
      <c r="K176" s="62" t="str">
        <f t="shared" si="167"/>
        <v>Adult members of the health insurance provider Kaiser Permanente</v>
      </c>
      <c r="L176" s="62" t="str">
        <f t="shared" si="167"/>
        <v>Both</v>
      </c>
      <c r="M176" s="62" t="str">
        <f t="shared" si="167"/>
        <v>24,356</v>
      </c>
      <c r="N176" s="62" t="str">
        <f t="shared" si="167"/>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76" s="62" t="str">
        <f t="shared" si="167"/>
        <v>2 doses + 1 booster</v>
      </c>
      <c r="P176" s="62" t="str">
        <f t="shared" si="167"/>
        <v>BNT162b2</v>
      </c>
      <c r="Q176" s="62" t="str">
        <f t="shared" si="167"/>
        <v>Both</v>
      </c>
      <c r="R176" s="62" t="str">
        <f t="shared" si="167"/>
        <v>N/A</v>
      </c>
      <c r="S176" s="62" t="str">
        <f t="shared" si="167"/>
        <v>First homologous booster</v>
      </c>
      <c r="T176" s="62" t="str">
        <f t="shared" si="160"/>
        <v xml:space="preserve">Unvaccinated </v>
      </c>
      <c r="U176" s="62" t="str">
        <f t="shared" si="161"/>
        <v>Hospitalization</v>
      </c>
      <c r="V176" s="62" t="str">
        <f t="shared" si="162"/>
        <v>18 to ≥65</v>
      </c>
      <c r="W176" s="15" t="s">
        <v>330</v>
      </c>
      <c r="X176" s="15" t="s">
        <v>150</v>
      </c>
      <c r="Y176" s="62" t="str">
        <f t="shared" si="163"/>
        <v>Omicron BA.4/BA.5</v>
      </c>
      <c r="Z176" s="33" t="s">
        <v>1518</v>
      </c>
      <c r="AA176" s="62"/>
    </row>
    <row r="177" spans="1:27" ht="14.45" customHeight="1" x14ac:dyDescent="0.25">
      <c r="A177" s="62">
        <f t="shared" si="166"/>
        <v>44979</v>
      </c>
      <c r="B177" s="62" t="str">
        <f t="shared" si="166"/>
        <v>Tartof S.Y., et al.</v>
      </c>
      <c r="C177" s="75" t="str">
        <f t="shared" si="166"/>
        <v>BNT162b2 vaccine effectiveness against SARS-CoV-2 omicron BA.4 and BA.5</v>
      </c>
      <c r="D177" s="62">
        <f t="shared" si="166"/>
        <v>44835</v>
      </c>
      <c r="E177" s="62" t="str">
        <f t="shared" si="166"/>
        <v xml:space="preserve">Lancet Infectious Disease </v>
      </c>
      <c r="F177" s="62" t="str">
        <f t="shared" si="166"/>
        <v>Yes</v>
      </c>
      <c r="G177" s="62" t="str">
        <f t="shared" si="166"/>
        <v>Co-author received research support from Pfizer during the conduct of this study that was paid directly to Kaiser Permanente Southern California.</v>
      </c>
      <c r="H177" s="62" t="str">
        <f t="shared" si="166"/>
        <v>USA</v>
      </c>
      <c r="I177" s="62" t="str">
        <f t="shared" si="166"/>
        <v>May 2022 to August 2022</v>
      </c>
      <c r="J177" s="62" t="str">
        <f t="shared" si="166"/>
        <v>Test-negative case study control</v>
      </c>
      <c r="K177" s="62" t="str">
        <f t="shared" si="167"/>
        <v>Adult members of the health insurance provider Kaiser Permanente</v>
      </c>
      <c r="L177" s="62" t="str">
        <f t="shared" si="167"/>
        <v>Both</v>
      </c>
      <c r="M177" s="62" t="str">
        <f t="shared" si="167"/>
        <v>24,356</v>
      </c>
      <c r="N177" s="62" t="str">
        <f t="shared" si="167"/>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77" s="62" t="str">
        <f t="shared" si="167"/>
        <v>2 doses + 1 booster</v>
      </c>
      <c r="P177" s="62" t="str">
        <f t="shared" si="167"/>
        <v>BNT162b2</v>
      </c>
      <c r="Q177" s="62" t="str">
        <f t="shared" si="167"/>
        <v>Both</v>
      </c>
      <c r="R177" s="62" t="str">
        <f t="shared" si="167"/>
        <v>N/A</v>
      </c>
      <c r="S177" s="62" t="str">
        <f t="shared" si="167"/>
        <v>First homologous booster</v>
      </c>
      <c r="T177" s="62" t="str">
        <f t="shared" si="160"/>
        <v xml:space="preserve">Unvaccinated </v>
      </c>
      <c r="U177" s="62" t="str">
        <f t="shared" si="161"/>
        <v>Hospitalization</v>
      </c>
      <c r="V177" s="62" t="str">
        <f t="shared" si="162"/>
        <v>18 to ≥65</v>
      </c>
      <c r="W177" s="15" t="s">
        <v>338</v>
      </c>
      <c r="X177" s="15" t="s">
        <v>221</v>
      </c>
      <c r="Y177" s="62" t="str">
        <f t="shared" si="163"/>
        <v>Omicron BA.4/BA.5</v>
      </c>
      <c r="Z177" s="15" t="s">
        <v>1520</v>
      </c>
      <c r="AA177" s="62"/>
    </row>
    <row r="178" spans="1:27" ht="14.45" customHeight="1" x14ac:dyDescent="0.25">
      <c r="A178" s="62">
        <f t="shared" si="166"/>
        <v>44979</v>
      </c>
      <c r="B178" s="62" t="str">
        <f t="shared" si="166"/>
        <v>Tartof S.Y., et al.</v>
      </c>
      <c r="C178" s="75" t="str">
        <f t="shared" si="166"/>
        <v>BNT162b2 vaccine effectiveness against SARS-CoV-2 omicron BA.4 and BA.5</v>
      </c>
      <c r="D178" s="62">
        <f t="shared" si="166"/>
        <v>44835</v>
      </c>
      <c r="E178" s="62" t="str">
        <f t="shared" si="166"/>
        <v xml:space="preserve">Lancet Infectious Disease </v>
      </c>
      <c r="F178" s="62" t="str">
        <f t="shared" si="166"/>
        <v>Yes</v>
      </c>
      <c r="G178" s="62" t="str">
        <f t="shared" si="166"/>
        <v>Co-author received research support from Pfizer during the conduct of this study that was paid directly to Kaiser Permanente Southern California.</v>
      </c>
      <c r="H178" s="62" t="str">
        <f t="shared" si="166"/>
        <v>USA</v>
      </c>
      <c r="I178" s="62" t="str">
        <f t="shared" si="166"/>
        <v>May 2022 to August 2022</v>
      </c>
      <c r="J178" s="62" t="str">
        <f t="shared" si="166"/>
        <v>Test-negative case study control</v>
      </c>
      <c r="K178" s="62" t="str">
        <f t="shared" si="167"/>
        <v>Adult members of the health insurance provider Kaiser Permanente</v>
      </c>
      <c r="L178" s="62" t="str">
        <f t="shared" si="167"/>
        <v>Both</v>
      </c>
      <c r="M178" s="62" t="str">
        <f t="shared" si="167"/>
        <v>24,356</v>
      </c>
      <c r="N178" s="62" t="str">
        <f t="shared" si="167"/>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78" s="62" t="str">
        <f t="shared" si="167"/>
        <v>2 doses + 1 booster</v>
      </c>
      <c r="P178" s="62" t="str">
        <f t="shared" si="167"/>
        <v>BNT162b2</v>
      </c>
      <c r="Q178" s="62" t="str">
        <f t="shared" si="167"/>
        <v>Both</v>
      </c>
      <c r="R178" s="62" t="str">
        <f t="shared" si="167"/>
        <v>N/A</v>
      </c>
      <c r="S178" s="62" t="str">
        <f t="shared" si="167"/>
        <v>First homologous booster</v>
      </c>
      <c r="T178" s="62" t="str">
        <f t="shared" si="160"/>
        <v xml:space="preserve">Unvaccinated </v>
      </c>
      <c r="U178" s="62" t="str">
        <f t="shared" si="161"/>
        <v>Hospitalization</v>
      </c>
      <c r="V178" s="62" t="str">
        <f t="shared" si="162"/>
        <v>18 to ≥65</v>
      </c>
      <c r="W178" s="15" t="s">
        <v>48</v>
      </c>
      <c r="X178" s="15" t="s">
        <v>1025</v>
      </c>
      <c r="Y178" s="62" t="str">
        <f t="shared" si="163"/>
        <v>Omicron BA.4/BA.5</v>
      </c>
      <c r="Z178" s="15" t="s">
        <v>1521</v>
      </c>
      <c r="AA178" s="62"/>
    </row>
    <row r="179" spans="1:27" ht="14.45" customHeight="1" x14ac:dyDescent="0.25">
      <c r="A179" s="62">
        <f t="shared" ref="A179:N179" si="168">A178</f>
        <v>44979</v>
      </c>
      <c r="B179" s="62" t="str">
        <f t="shared" si="168"/>
        <v>Tartof S.Y., et al.</v>
      </c>
      <c r="C179" s="75" t="str">
        <f t="shared" si="168"/>
        <v>BNT162b2 vaccine effectiveness against SARS-CoV-2 omicron BA.4 and BA.5</v>
      </c>
      <c r="D179" s="62">
        <f t="shared" si="168"/>
        <v>44835</v>
      </c>
      <c r="E179" s="62" t="str">
        <f t="shared" si="168"/>
        <v xml:space="preserve">Lancet Infectious Disease </v>
      </c>
      <c r="F179" s="62" t="str">
        <f t="shared" si="168"/>
        <v>Yes</v>
      </c>
      <c r="G179" s="62" t="str">
        <f t="shared" si="168"/>
        <v>Co-author received research support from Pfizer during the conduct of this study that was paid directly to Kaiser Permanente Southern California.</v>
      </c>
      <c r="H179" s="62" t="str">
        <f t="shared" si="168"/>
        <v>USA</v>
      </c>
      <c r="I179" s="62" t="str">
        <f t="shared" si="168"/>
        <v>May 2022 to August 2022</v>
      </c>
      <c r="J179" s="62" t="str">
        <f t="shared" si="168"/>
        <v>Test-negative case study control</v>
      </c>
      <c r="K179" s="62" t="str">
        <f t="shared" si="168"/>
        <v>Adult members of the health insurance provider Kaiser Permanente</v>
      </c>
      <c r="L179" s="62" t="str">
        <f t="shared" si="168"/>
        <v>Both</v>
      </c>
      <c r="M179" s="62" t="str">
        <f t="shared" si="168"/>
        <v>24,356</v>
      </c>
      <c r="N179" s="62" t="str">
        <f t="shared" si="168"/>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79" s="62" t="s">
        <v>339</v>
      </c>
      <c r="P179" s="62" t="str">
        <f t="shared" ref="P179:R179" si="169">P178</f>
        <v>BNT162b2</v>
      </c>
      <c r="Q179" s="62" t="str">
        <f t="shared" si="169"/>
        <v>Both</v>
      </c>
      <c r="R179" s="62" t="str">
        <f t="shared" si="169"/>
        <v>N/A</v>
      </c>
      <c r="S179" s="62" t="s">
        <v>340</v>
      </c>
      <c r="T179" s="62" t="str">
        <f t="shared" si="160"/>
        <v xml:space="preserve">Unvaccinated </v>
      </c>
      <c r="U179" s="62" t="str">
        <f t="shared" si="161"/>
        <v>Hospitalization</v>
      </c>
      <c r="V179" s="62" t="str">
        <f t="shared" si="162"/>
        <v>18 to ≥65</v>
      </c>
      <c r="W179" s="15" t="s">
        <v>335</v>
      </c>
      <c r="X179" s="15" t="s">
        <v>281</v>
      </c>
      <c r="Y179" s="62" t="str">
        <f t="shared" si="163"/>
        <v>Omicron BA.4/BA.5</v>
      </c>
      <c r="Z179" s="33" t="s">
        <v>1522</v>
      </c>
      <c r="AA179" s="62"/>
    </row>
    <row r="180" spans="1:27" ht="14.45" customHeight="1" x14ac:dyDescent="0.25">
      <c r="A180" s="62">
        <f t="shared" ref="A180:J181" si="170">A179</f>
        <v>44979</v>
      </c>
      <c r="B180" s="62" t="str">
        <f t="shared" si="170"/>
        <v>Tartof S.Y., et al.</v>
      </c>
      <c r="C180" s="75" t="str">
        <f t="shared" si="170"/>
        <v>BNT162b2 vaccine effectiveness against SARS-CoV-2 omicron BA.4 and BA.5</v>
      </c>
      <c r="D180" s="62">
        <f t="shared" si="170"/>
        <v>44835</v>
      </c>
      <c r="E180" s="62" t="str">
        <f t="shared" si="170"/>
        <v xml:space="preserve">Lancet Infectious Disease </v>
      </c>
      <c r="F180" s="62" t="str">
        <f t="shared" si="170"/>
        <v>Yes</v>
      </c>
      <c r="G180" s="62" t="str">
        <f t="shared" si="170"/>
        <v>Co-author received research support from Pfizer during the conduct of this study that was paid directly to Kaiser Permanente Southern California.</v>
      </c>
      <c r="H180" s="62" t="str">
        <f t="shared" si="170"/>
        <v>USA</v>
      </c>
      <c r="I180" s="62" t="str">
        <f t="shared" si="170"/>
        <v>May 2022 to August 2022</v>
      </c>
      <c r="J180" s="62" t="str">
        <f t="shared" si="170"/>
        <v>Test-negative case study control</v>
      </c>
      <c r="K180" s="62" t="str">
        <f t="shared" ref="K180:S181" si="171">K179</f>
        <v>Adult members of the health insurance provider Kaiser Permanente</v>
      </c>
      <c r="L180" s="62" t="str">
        <f t="shared" si="171"/>
        <v>Both</v>
      </c>
      <c r="M180" s="62" t="str">
        <f t="shared" si="171"/>
        <v>24,356</v>
      </c>
      <c r="N180" s="62" t="str">
        <f t="shared" si="171"/>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80" s="62" t="str">
        <f t="shared" si="171"/>
        <v>2 doses + 2 boosters</v>
      </c>
      <c r="P180" s="62" t="str">
        <f t="shared" si="171"/>
        <v>BNT162b2</v>
      </c>
      <c r="Q180" s="62" t="str">
        <f t="shared" si="171"/>
        <v>Both</v>
      </c>
      <c r="R180" s="62" t="str">
        <f t="shared" si="171"/>
        <v>N/A</v>
      </c>
      <c r="S180" s="62" t="str">
        <f t="shared" si="171"/>
        <v>Second homologous booster</v>
      </c>
      <c r="T180" s="62" t="str">
        <f t="shared" si="160"/>
        <v xml:space="preserve">Unvaccinated </v>
      </c>
      <c r="U180" s="62" t="str">
        <f t="shared" si="161"/>
        <v>Hospitalization</v>
      </c>
      <c r="V180" s="62" t="str">
        <f t="shared" si="162"/>
        <v>18 to ≥65</v>
      </c>
      <c r="W180" s="15" t="s">
        <v>341</v>
      </c>
      <c r="X180" s="15" t="s">
        <v>150</v>
      </c>
      <c r="Y180" s="62" t="str">
        <f t="shared" si="163"/>
        <v>Omicron BA.4/BA.5</v>
      </c>
      <c r="Z180" s="15" t="s">
        <v>1523</v>
      </c>
      <c r="AA180" s="62"/>
    </row>
    <row r="181" spans="1:27" ht="14.45" customHeight="1" x14ac:dyDescent="0.25">
      <c r="A181" s="62">
        <f t="shared" si="170"/>
        <v>44979</v>
      </c>
      <c r="B181" s="62" t="str">
        <f t="shared" si="170"/>
        <v>Tartof S.Y., et al.</v>
      </c>
      <c r="C181" s="75" t="str">
        <f t="shared" si="170"/>
        <v>BNT162b2 vaccine effectiveness against SARS-CoV-2 omicron BA.4 and BA.5</v>
      </c>
      <c r="D181" s="62">
        <f t="shared" si="170"/>
        <v>44835</v>
      </c>
      <c r="E181" s="62" t="str">
        <f t="shared" si="170"/>
        <v xml:space="preserve">Lancet Infectious Disease </v>
      </c>
      <c r="F181" s="62" t="str">
        <f t="shared" si="170"/>
        <v>Yes</v>
      </c>
      <c r="G181" s="62" t="str">
        <f t="shared" si="170"/>
        <v>Co-author received research support from Pfizer during the conduct of this study that was paid directly to Kaiser Permanente Southern California.</v>
      </c>
      <c r="H181" s="62" t="str">
        <f t="shared" si="170"/>
        <v>USA</v>
      </c>
      <c r="I181" s="62" t="str">
        <f t="shared" si="170"/>
        <v>May 2022 to August 2022</v>
      </c>
      <c r="J181" s="62" t="str">
        <f t="shared" si="170"/>
        <v>Test-negative case study control</v>
      </c>
      <c r="K181" s="62" t="str">
        <f t="shared" si="171"/>
        <v>Adult members of the health insurance provider Kaiser Permanente</v>
      </c>
      <c r="L181" s="62" t="str">
        <f t="shared" si="171"/>
        <v>Both</v>
      </c>
      <c r="M181" s="62" t="str">
        <f t="shared" si="171"/>
        <v>24,356</v>
      </c>
      <c r="N181" s="62" t="str">
        <f t="shared" si="171"/>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81" s="62" t="str">
        <f t="shared" si="171"/>
        <v>2 doses + 2 boosters</v>
      </c>
      <c r="P181" s="62" t="str">
        <f t="shared" si="171"/>
        <v>BNT162b2</v>
      </c>
      <c r="Q181" s="62" t="str">
        <f t="shared" si="171"/>
        <v>Both</v>
      </c>
      <c r="R181" s="62" t="str">
        <f t="shared" si="171"/>
        <v>N/A</v>
      </c>
      <c r="S181" s="62" t="str">
        <f t="shared" si="171"/>
        <v>Second homologous booster</v>
      </c>
      <c r="T181" s="62" t="str">
        <f t="shared" si="160"/>
        <v xml:space="preserve">Unvaccinated </v>
      </c>
      <c r="U181" s="62" t="str">
        <f t="shared" si="161"/>
        <v>Hospitalization</v>
      </c>
      <c r="V181" s="62" t="str">
        <f t="shared" si="162"/>
        <v>18 to ≥65</v>
      </c>
      <c r="W181" s="15" t="s">
        <v>48</v>
      </c>
      <c r="X181" s="15" t="s">
        <v>1025</v>
      </c>
      <c r="Y181" s="62" t="str">
        <f t="shared" si="163"/>
        <v>Omicron BA.4/BA.5</v>
      </c>
      <c r="Z181" s="15" t="s">
        <v>1524</v>
      </c>
      <c r="AA181" s="62"/>
    </row>
    <row r="182" spans="1:27" ht="14.45" customHeight="1" x14ac:dyDescent="0.25">
      <c r="A182" s="62">
        <f t="shared" ref="A182:N182" si="172">A181</f>
        <v>44979</v>
      </c>
      <c r="B182" s="62" t="str">
        <f t="shared" si="172"/>
        <v>Tartof S.Y., et al.</v>
      </c>
      <c r="C182" s="75" t="str">
        <f t="shared" si="172"/>
        <v>BNT162b2 vaccine effectiveness against SARS-CoV-2 omicron BA.4 and BA.5</v>
      </c>
      <c r="D182" s="62">
        <f t="shared" si="172"/>
        <v>44835</v>
      </c>
      <c r="E182" s="62" t="str">
        <f t="shared" si="172"/>
        <v xml:space="preserve">Lancet Infectious Disease </v>
      </c>
      <c r="F182" s="62" t="str">
        <f t="shared" si="172"/>
        <v>Yes</v>
      </c>
      <c r="G182" s="62" t="str">
        <f t="shared" si="172"/>
        <v>Co-author received research support from Pfizer during the conduct of this study that was paid directly to Kaiser Permanente Southern California.</v>
      </c>
      <c r="H182" s="62" t="str">
        <f t="shared" si="172"/>
        <v>USA</v>
      </c>
      <c r="I182" s="62" t="str">
        <f t="shared" si="172"/>
        <v>May 2022 to August 2022</v>
      </c>
      <c r="J182" s="62" t="str">
        <f t="shared" si="172"/>
        <v>Test-negative case study control</v>
      </c>
      <c r="K182" s="62" t="str">
        <f t="shared" si="172"/>
        <v>Adult members of the health insurance provider Kaiser Permanente</v>
      </c>
      <c r="L182" s="62" t="str">
        <f t="shared" si="172"/>
        <v>Both</v>
      </c>
      <c r="M182" s="62" t="str">
        <f t="shared" si="172"/>
        <v>24,356</v>
      </c>
      <c r="N182" s="62" t="str">
        <f t="shared" si="172"/>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82" s="62" t="s">
        <v>327</v>
      </c>
      <c r="P182" s="62" t="str">
        <f t="shared" ref="P182:R182" si="173">P181</f>
        <v>BNT162b2</v>
      </c>
      <c r="Q182" s="62" t="str">
        <f t="shared" si="173"/>
        <v>Both</v>
      </c>
      <c r="R182" s="62" t="str">
        <f t="shared" si="173"/>
        <v>N/A</v>
      </c>
      <c r="S182" s="62" t="s">
        <v>328</v>
      </c>
      <c r="T182" s="62" t="str">
        <f t="shared" si="160"/>
        <v xml:space="preserve">Unvaccinated </v>
      </c>
      <c r="U182" s="62" t="s">
        <v>1527</v>
      </c>
      <c r="V182" s="62" t="str">
        <f t="shared" si="162"/>
        <v>18 to ≥65</v>
      </c>
      <c r="W182" s="15" t="s">
        <v>330</v>
      </c>
      <c r="X182" s="15" t="s">
        <v>150</v>
      </c>
      <c r="Y182" s="62" t="str">
        <f t="shared" si="163"/>
        <v>Omicron BA.4/BA.5</v>
      </c>
      <c r="Z182" s="15" t="s">
        <v>1530</v>
      </c>
      <c r="AA182" s="62"/>
    </row>
    <row r="183" spans="1:27" ht="14.45" customHeight="1" x14ac:dyDescent="0.25">
      <c r="A183" s="62">
        <f t="shared" ref="A183:J184" si="174">A182</f>
        <v>44979</v>
      </c>
      <c r="B183" s="62" t="str">
        <f t="shared" si="174"/>
        <v>Tartof S.Y., et al.</v>
      </c>
      <c r="C183" s="75" t="str">
        <f t="shared" si="174"/>
        <v>BNT162b2 vaccine effectiveness against SARS-CoV-2 omicron BA.4 and BA.5</v>
      </c>
      <c r="D183" s="62">
        <f t="shared" si="174"/>
        <v>44835</v>
      </c>
      <c r="E183" s="62" t="str">
        <f t="shared" si="174"/>
        <v xml:space="preserve">Lancet Infectious Disease </v>
      </c>
      <c r="F183" s="62" t="str">
        <f t="shared" si="174"/>
        <v>Yes</v>
      </c>
      <c r="G183" s="62" t="str">
        <f t="shared" si="174"/>
        <v>Co-author received research support from Pfizer during the conduct of this study that was paid directly to Kaiser Permanente Southern California.</v>
      </c>
      <c r="H183" s="62" t="str">
        <f t="shared" si="174"/>
        <v>USA</v>
      </c>
      <c r="I183" s="62" t="str">
        <f t="shared" si="174"/>
        <v>May 2022 to August 2022</v>
      </c>
      <c r="J183" s="62" t="str">
        <f t="shared" si="174"/>
        <v>Test-negative case study control</v>
      </c>
      <c r="K183" s="62" t="str">
        <f t="shared" ref="K183:S184" si="175">K182</f>
        <v>Adult members of the health insurance provider Kaiser Permanente</v>
      </c>
      <c r="L183" s="62" t="str">
        <f t="shared" si="175"/>
        <v>Both</v>
      </c>
      <c r="M183" s="62" t="str">
        <f t="shared" si="175"/>
        <v>24,356</v>
      </c>
      <c r="N183" s="62" t="str">
        <f t="shared" si="175"/>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83" s="62" t="str">
        <f t="shared" si="175"/>
        <v>2 dose</v>
      </c>
      <c r="P183" s="62" t="str">
        <f t="shared" si="175"/>
        <v>BNT162b2</v>
      </c>
      <c r="Q183" s="62" t="str">
        <f t="shared" si="175"/>
        <v>Both</v>
      </c>
      <c r="R183" s="62" t="str">
        <f t="shared" si="175"/>
        <v>N/A</v>
      </c>
      <c r="S183" s="62" t="str">
        <f t="shared" si="175"/>
        <v>Primary homologous vaccination</v>
      </c>
      <c r="T183" s="62" t="str">
        <f t="shared" si="160"/>
        <v xml:space="preserve">Unvaccinated </v>
      </c>
      <c r="U183" s="62" t="str">
        <f t="shared" ref="U183:U192" si="176">U182</f>
        <v>Emergency department</v>
      </c>
      <c r="V183" s="62" t="str">
        <f t="shared" si="162"/>
        <v>18 to ≥65</v>
      </c>
      <c r="W183" s="15" t="s">
        <v>331</v>
      </c>
      <c r="X183" s="15" t="s">
        <v>221</v>
      </c>
      <c r="Y183" s="62" t="str">
        <f t="shared" si="163"/>
        <v>Omicron BA.4/BA.5</v>
      </c>
      <c r="Z183" s="15" t="s">
        <v>1531</v>
      </c>
      <c r="AA183" s="62"/>
    </row>
    <row r="184" spans="1:27" ht="14.45" customHeight="1" x14ac:dyDescent="0.25">
      <c r="A184" s="62">
        <f t="shared" si="174"/>
        <v>44979</v>
      </c>
      <c r="B184" s="62" t="str">
        <f t="shared" si="174"/>
        <v>Tartof S.Y., et al.</v>
      </c>
      <c r="C184" s="75" t="str">
        <f t="shared" si="174"/>
        <v>BNT162b2 vaccine effectiveness against SARS-CoV-2 omicron BA.4 and BA.5</v>
      </c>
      <c r="D184" s="62">
        <f t="shared" si="174"/>
        <v>44835</v>
      </c>
      <c r="E184" s="62" t="str">
        <f t="shared" si="174"/>
        <v xml:space="preserve">Lancet Infectious Disease </v>
      </c>
      <c r="F184" s="62" t="str">
        <f t="shared" si="174"/>
        <v>Yes</v>
      </c>
      <c r="G184" s="62" t="str">
        <f t="shared" si="174"/>
        <v>Co-author received research support from Pfizer during the conduct of this study that was paid directly to Kaiser Permanente Southern California.</v>
      </c>
      <c r="H184" s="62" t="str">
        <f t="shared" si="174"/>
        <v>USA</v>
      </c>
      <c r="I184" s="62" t="str">
        <f t="shared" si="174"/>
        <v>May 2022 to August 2022</v>
      </c>
      <c r="J184" s="62" t="str">
        <f t="shared" si="174"/>
        <v>Test-negative case study control</v>
      </c>
      <c r="K184" s="62" t="str">
        <f t="shared" si="175"/>
        <v>Adult members of the health insurance provider Kaiser Permanente</v>
      </c>
      <c r="L184" s="62" t="str">
        <f t="shared" si="175"/>
        <v>Both</v>
      </c>
      <c r="M184" s="62" t="str">
        <f t="shared" si="175"/>
        <v>24,356</v>
      </c>
      <c r="N184" s="62" t="str">
        <f t="shared" si="175"/>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84" s="62" t="str">
        <f t="shared" si="175"/>
        <v>2 dose</v>
      </c>
      <c r="P184" s="62" t="str">
        <f t="shared" si="175"/>
        <v>BNT162b2</v>
      </c>
      <c r="Q184" s="62" t="str">
        <f t="shared" si="175"/>
        <v>Both</v>
      </c>
      <c r="R184" s="62" t="str">
        <f t="shared" si="175"/>
        <v>N/A</v>
      </c>
      <c r="S184" s="62" t="str">
        <f t="shared" si="175"/>
        <v>Primary homologous vaccination</v>
      </c>
      <c r="T184" s="62" t="str">
        <f t="shared" si="160"/>
        <v xml:space="preserve">Unvaccinated </v>
      </c>
      <c r="U184" s="62" t="str">
        <f t="shared" si="176"/>
        <v>Emergency department</v>
      </c>
      <c r="V184" s="62" t="str">
        <f t="shared" si="162"/>
        <v>18 to ≥65</v>
      </c>
      <c r="W184" s="15" t="s">
        <v>48</v>
      </c>
      <c r="X184" s="15" t="s">
        <v>1025</v>
      </c>
      <c r="Y184" s="62" t="str">
        <f t="shared" si="163"/>
        <v>Omicron BA.4/BA.5</v>
      </c>
      <c r="Z184" s="15" t="s">
        <v>1532</v>
      </c>
      <c r="AA184" s="62"/>
    </row>
    <row r="185" spans="1:27" ht="14.45" customHeight="1" x14ac:dyDescent="0.25">
      <c r="A185" s="62">
        <f t="shared" ref="A185:N185" si="177">A184</f>
        <v>44979</v>
      </c>
      <c r="B185" s="62" t="str">
        <f t="shared" si="177"/>
        <v>Tartof S.Y., et al.</v>
      </c>
      <c r="C185" s="75" t="str">
        <f t="shared" si="177"/>
        <v>BNT162b2 vaccine effectiveness against SARS-CoV-2 omicron BA.4 and BA.5</v>
      </c>
      <c r="D185" s="62">
        <f t="shared" si="177"/>
        <v>44835</v>
      </c>
      <c r="E185" s="62" t="str">
        <f t="shared" si="177"/>
        <v xml:space="preserve">Lancet Infectious Disease </v>
      </c>
      <c r="F185" s="62" t="str">
        <f t="shared" si="177"/>
        <v>Yes</v>
      </c>
      <c r="G185" s="62" t="str">
        <f t="shared" si="177"/>
        <v>Co-author received research support from Pfizer during the conduct of this study that was paid directly to Kaiser Permanente Southern California.</v>
      </c>
      <c r="H185" s="62" t="str">
        <f t="shared" si="177"/>
        <v>USA</v>
      </c>
      <c r="I185" s="62" t="str">
        <f t="shared" si="177"/>
        <v>May 2022 to August 2022</v>
      </c>
      <c r="J185" s="62" t="str">
        <f t="shared" si="177"/>
        <v>Test-negative case study control</v>
      </c>
      <c r="K185" s="62" t="str">
        <f t="shared" si="177"/>
        <v>Adult members of the health insurance provider Kaiser Permanente</v>
      </c>
      <c r="L185" s="62" t="str">
        <f t="shared" si="177"/>
        <v>Both</v>
      </c>
      <c r="M185" s="62" t="str">
        <f t="shared" si="177"/>
        <v>24,356</v>
      </c>
      <c r="N185" s="62" t="str">
        <f t="shared" si="177"/>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85" s="62" t="s">
        <v>334</v>
      </c>
      <c r="P185" s="62" t="str">
        <f t="shared" ref="P185:R185" si="178">P184</f>
        <v>BNT162b2</v>
      </c>
      <c r="Q185" s="62" t="str">
        <f t="shared" si="178"/>
        <v>Both</v>
      </c>
      <c r="R185" s="62" t="str">
        <f t="shared" si="178"/>
        <v>N/A</v>
      </c>
      <c r="S185" s="62" t="s">
        <v>268</v>
      </c>
      <c r="T185" s="62" t="str">
        <f t="shared" si="160"/>
        <v xml:space="preserve">Unvaccinated </v>
      </c>
      <c r="U185" s="62" t="str">
        <f t="shared" si="176"/>
        <v>Emergency department</v>
      </c>
      <c r="V185" s="62" t="str">
        <f t="shared" si="162"/>
        <v>18 to ≥65</v>
      </c>
      <c r="W185" s="15" t="s">
        <v>335</v>
      </c>
      <c r="X185" s="15" t="s">
        <v>281</v>
      </c>
      <c r="Y185" s="62" t="str">
        <f t="shared" si="163"/>
        <v>Omicron BA.4/BA.5</v>
      </c>
      <c r="Z185" s="15" t="s">
        <v>1534</v>
      </c>
      <c r="AA185" s="62"/>
    </row>
    <row r="186" spans="1:27" ht="14.45" customHeight="1" x14ac:dyDescent="0.25">
      <c r="A186" s="62">
        <f t="shared" ref="A186:J189" si="179">A185</f>
        <v>44979</v>
      </c>
      <c r="B186" s="62" t="str">
        <f t="shared" si="179"/>
        <v>Tartof S.Y., et al.</v>
      </c>
      <c r="C186" s="75" t="str">
        <f t="shared" si="179"/>
        <v>BNT162b2 vaccine effectiveness against SARS-CoV-2 omicron BA.4 and BA.5</v>
      </c>
      <c r="D186" s="62">
        <f t="shared" si="179"/>
        <v>44835</v>
      </c>
      <c r="E186" s="62" t="str">
        <f t="shared" si="179"/>
        <v xml:space="preserve">Lancet Infectious Disease </v>
      </c>
      <c r="F186" s="62" t="str">
        <f t="shared" si="179"/>
        <v>Yes</v>
      </c>
      <c r="G186" s="62" t="str">
        <f t="shared" si="179"/>
        <v>Co-author received research support from Pfizer during the conduct of this study that was paid directly to Kaiser Permanente Southern California.</v>
      </c>
      <c r="H186" s="62" t="str">
        <f t="shared" si="179"/>
        <v>USA</v>
      </c>
      <c r="I186" s="62" t="str">
        <f t="shared" si="179"/>
        <v>May 2022 to August 2022</v>
      </c>
      <c r="J186" s="62" t="str">
        <f t="shared" si="179"/>
        <v>Test-negative case study control</v>
      </c>
      <c r="K186" s="62" t="str">
        <f t="shared" ref="K186:S189" si="180">K185</f>
        <v>Adult members of the health insurance provider Kaiser Permanente</v>
      </c>
      <c r="L186" s="62" t="str">
        <f t="shared" si="180"/>
        <v>Both</v>
      </c>
      <c r="M186" s="62" t="str">
        <f t="shared" si="180"/>
        <v>24,356</v>
      </c>
      <c r="N186" s="62" t="str">
        <f t="shared" si="180"/>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86" s="62" t="str">
        <f t="shared" si="180"/>
        <v>2 doses + 1 booster</v>
      </c>
      <c r="P186" s="62" t="str">
        <f t="shared" si="180"/>
        <v>BNT162b2</v>
      </c>
      <c r="Q186" s="62" t="str">
        <f t="shared" si="180"/>
        <v>Both</v>
      </c>
      <c r="R186" s="62" t="str">
        <f t="shared" si="180"/>
        <v>N/A</v>
      </c>
      <c r="S186" s="62" t="str">
        <f t="shared" si="180"/>
        <v>First homologous booster</v>
      </c>
      <c r="T186" s="62" t="str">
        <f t="shared" si="160"/>
        <v xml:space="preserve">Unvaccinated </v>
      </c>
      <c r="U186" s="62" t="str">
        <f t="shared" si="176"/>
        <v>Emergency department</v>
      </c>
      <c r="V186" s="62" t="str">
        <f t="shared" si="162"/>
        <v>18 to ≥65</v>
      </c>
      <c r="W186" s="15" t="s">
        <v>336</v>
      </c>
      <c r="X186" s="15" t="s">
        <v>150</v>
      </c>
      <c r="Y186" s="62" t="str">
        <f t="shared" si="163"/>
        <v>Omicron BA.4/BA.5</v>
      </c>
      <c r="Z186" s="15" t="s">
        <v>1536</v>
      </c>
      <c r="AA186" s="62"/>
    </row>
    <row r="187" spans="1:27" ht="14.45" customHeight="1" x14ac:dyDescent="0.25">
      <c r="A187" s="62">
        <f t="shared" si="179"/>
        <v>44979</v>
      </c>
      <c r="B187" s="62" t="str">
        <f t="shared" si="179"/>
        <v>Tartof S.Y., et al.</v>
      </c>
      <c r="C187" s="75" t="str">
        <f t="shared" si="179"/>
        <v>BNT162b2 vaccine effectiveness against SARS-CoV-2 omicron BA.4 and BA.5</v>
      </c>
      <c r="D187" s="62">
        <f t="shared" si="179"/>
        <v>44835</v>
      </c>
      <c r="E187" s="62" t="str">
        <f t="shared" si="179"/>
        <v xml:space="preserve">Lancet Infectious Disease </v>
      </c>
      <c r="F187" s="62" t="str">
        <f t="shared" si="179"/>
        <v>Yes</v>
      </c>
      <c r="G187" s="62" t="str">
        <f t="shared" si="179"/>
        <v>Co-author received research support from Pfizer during the conduct of this study that was paid directly to Kaiser Permanente Southern California.</v>
      </c>
      <c r="H187" s="62" t="str">
        <f t="shared" si="179"/>
        <v>USA</v>
      </c>
      <c r="I187" s="62" t="str">
        <f t="shared" si="179"/>
        <v>May 2022 to August 2022</v>
      </c>
      <c r="J187" s="62" t="str">
        <f t="shared" si="179"/>
        <v>Test-negative case study control</v>
      </c>
      <c r="K187" s="62" t="str">
        <f t="shared" si="180"/>
        <v>Adult members of the health insurance provider Kaiser Permanente</v>
      </c>
      <c r="L187" s="62" t="str">
        <f t="shared" si="180"/>
        <v>Both</v>
      </c>
      <c r="M187" s="62" t="str">
        <f t="shared" si="180"/>
        <v>24,356</v>
      </c>
      <c r="N187" s="62" t="str">
        <f t="shared" si="180"/>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87" s="62" t="str">
        <f t="shared" si="180"/>
        <v>2 doses + 1 booster</v>
      </c>
      <c r="P187" s="62" t="str">
        <f t="shared" si="180"/>
        <v>BNT162b2</v>
      </c>
      <c r="Q187" s="62" t="str">
        <f t="shared" si="180"/>
        <v>Both</v>
      </c>
      <c r="R187" s="62" t="str">
        <f t="shared" si="180"/>
        <v>N/A</v>
      </c>
      <c r="S187" s="62" t="str">
        <f t="shared" si="180"/>
        <v>First homologous booster</v>
      </c>
      <c r="T187" s="62" t="str">
        <f t="shared" si="160"/>
        <v xml:space="preserve">Unvaccinated </v>
      </c>
      <c r="U187" s="62" t="str">
        <f t="shared" si="176"/>
        <v>Emergency department</v>
      </c>
      <c r="V187" s="62" t="str">
        <f t="shared" si="162"/>
        <v>18 to ≥65</v>
      </c>
      <c r="W187" s="15" t="s">
        <v>330</v>
      </c>
      <c r="X187" s="15" t="s">
        <v>150</v>
      </c>
      <c r="Y187" s="62" t="str">
        <f t="shared" si="163"/>
        <v>Omicron BA.4/BA.5</v>
      </c>
      <c r="Z187" s="15" t="s">
        <v>1537</v>
      </c>
      <c r="AA187" s="62"/>
    </row>
    <row r="188" spans="1:27" ht="14.45" customHeight="1" x14ac:dyDescent="0.25">
      <c r="A188" s="62">
        <f t="shared" si="179"/>
        <v>44979</v>
      </c>
      <c r="B188" s="62" t="str">
        <f t="shared" si="179"/>
        <v>Tartof S.Y., et al.</v>
      </c>
      <c r="C188" s="75" t="str">
        <f t="shared" si="179"/>
        <v>BNT162b2 vaccine effectiveness against SARS-CoV-2 omicron BA.4 and BA.5</v>
      </c>
      <c r="D188" s="62">
        <f t="shared" si="179"/>
        <v>44835</v>
      </c>
      <c r="E188" s="62" t="str">
        <f t="shared" si="179"/>
        <v xml:space="preserve">Lancet Infectious Disease </v>
      </c>
      <c r="F188" s="62" t="str">
        <f t="shared" si="179"/>
        <v>Yes</v>
      </c>
      <c r="G188" s="62" t="str">
        <f t="shared" si="179"/>
        <v>Co-author received research support from Pfizer during the conduct of this study that was paid directly to Kaiser Permanente Southern California.</v>
      </c>
      <c r="H188" s="62" t="str">
        <f t="shared" si="179"/>
        <v>USA</v>
      </c>
      <c r="I188" s="62" t="str">
        <f t="shared" si="179"/>
        <v>May 2022 to August 2022</v>
      </c>
      <c r="J188" s="62" t="str">
        <f t="shared" si="179"/>
        <v>Test-negative case study control</v>
      </c>
      <c r="K188" s="62" t="str">
        <f t="shared" si="180"/>
        <v>Adult members of the health insurance provider Kaiser Permanente</v>
      </c>
      <c r="L188" s="62" t="str">
        <f t="shared" si="180"/>
        <v>Both</v>
      </c>
      <c r="M188" s="62" t="str">
        <f t="shared" si="180"/>
        <v>24,356</v>
      </c>
      <c r="N188" s="62" t="str">
        <f t="shared" si="180"/>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88" s="62" t="str">
        <f t="shared" si="180"/>
        <v>2 doses + 1 booster</v>
      </c>
      <c r="P188" s="62" t="str">
        <f t="shared" si="180"/>
        <v>BNT162b2</v>
      </c>
      <c r="Q188" s="62" t="str">
        <f t="shared" si="180"/>
        <v>Both</v>
      </c>
      <c r="R188" s="62" t="str">
        <f t="shared" si="180"/>
        <v>N/A</v>
      </c>
      <c r="S188" s="62" t="str">
        <f t="shared" si="180"/>
        <v>First homologous booster</v>
      </c>
      <c r="T188" s="62" t="str">
        <f t="shared" si="160"/>
        <v xml:space="preserve">Unvaccinated </v>
      </c>
      <c r="U188" s="62" t="str">
        <f t="shared" si="176"/>
        <v>Emergency department</v>
      </c>
      <c r="V188" s="62" t="str">
        <f t="shared" si="162"/>
        <v>18 to ≥65</v>
      </c>
      <c r="W188" s="15" t="s">
        <v>338</v>
      </c>
      <c r="X188" s="15" t="s">
        <v>221</v>
      </c>
      <c r="Y188" s="62" t="str">
        <f t="shared" si="163"/>
        <v>Omicron BA.4/BA.5</v>
      </c>
      <c r="Z188" s="15" t="s">
        <v>1539</v>
      </c>
      <c r="AA188" s="62"/>
    </row>
    <row r="189" spans="1:27" ht="14.45" customHeight="1" x14ac:dyDescent="0.25">
      <c r="A189" s="62">
        <f t="shared" si="179"/>
        <v>44979</v>
      </c>
      <c r="B189" s="62" t="str">
        <f t="shared" si="179"/>
        <v>Tartof S.Y., et al.</v>
      </c>
      <c r="C189" s="75" t="str">
        <f t="shared" si="179"/>
        <v>BNT162b2 vaccine effectiveness against SARS-CoV-2 omicron BA.4 and BA.5</v>
      </c>
      <c r="D189" s="62">
        <f t="shared" si="179"/>
        <v>44835</v>
      </c>
      <c r="E189" s="62" t="str">
        <f t="shared" si="179"/>
        <v xml:space="preserve">Lancet Infectious Disease </v>
      </c>
      <c r="F189" s="62" t="str">
        <f t="shared" si="179"/>
        <v>Yes</v>
      </c>
      <c r="G189" s="62" t="str">
        <f t="shared" si="179"/>
        <v>Co-author received research support from Pfizer during the conduct of this study that was paid directly to Kaiser Permanente Southern California.</v>
      </c>
      <c r="H189" s="62" t="str">
        <f t="shared" si="179"/>
        <v>USA</v>
      </c>
      <c r="I189" s="62" t="str">
        <f t="shared" si="179"/>
        <v>May 2022 to August 2022</v>
      </c>
      <c r="J189" s="62" t="str">
        <f t="shared" si="179"/>
        <v>Test-negative case study control</v>
      </c>
      <c r="K189" s="62" t="str">
        <f t="shared" si="180"/>
        <v>Adult members of the health insurance provider Kaiser Permanente</v>
      </c>
      <c r="L189" s="62" t="str">
        <f t="shared" si="180"/>
        <v>Both</v>
      </c>
      <c r="M189" s="62" t="str">
        <f t="shared" si="180"/>
        <v>24,356</v>
      </c>
      <c r="N189" s="62" t="str">
        <f t="shared" si="180"/>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89" s="62" t="str">
        <f t="shared" si="180"/>
        <v>2 doses + 1 booster</v>
      </c>
      <c r="P189" s="62" t="str">
        <f t="shared" si="180"/>
        <v>BNT162b2</v>
      </c>
      <c r="Q189" s="62" t="str">
        <f t="shared" si="180"/>
        <v>Both</v>
      </c>
      <c r="R189" s="62" t="str">
        <f t="shared" si="180"/>
        <v>N/A</v>
      </c>
      <c r="S189" s="62" t="str">
        <f t="shared" si="180"/>
        <v>First homologous booster</v>
      </c>
      <c r="T189" s="62" t="str">
        <f t="shared" si="160"/>
        <v xml:space="preserve">Unvaccinated </v>
      </c>
      <c r="U189" s="62" t="str">
        <f t="shared" si="176"/>
        <v>Emergency department</v>
      </c>
      <c r="V189" s="62" t="str">
        <f t="shared" si="162"/>
        <v>18 to ≥65</v>
      </c>
      <c r="W189" s="15" t="s">
        <v>48</v>
      </c>
      <c r="X189" s="15" t="s">
        <v>1025</v>
      </c>
      <c r="Y189" s="62" t="str">
        <f t="shared" si="163"/>
        <v>Omicron BA.4/BA.5</v>
      </c>
      <c r="Z189" s="15" t="s">
        <v>1541</v>
      </c>
      <c r="AA189" s="62"/>
    </row>
    <row r="190" spans="1:27" ht="14.45" customHeight="1" x14ac:dyDescent="0.25">
      <c r="A190" s="62">
        <f t="shared" ref="A190:N190" si="181">A189</f>
        <v>44979</v>
      </c>
      <c r="B190" s="62" t="str">
        <f t="shared" si="181"/>
        <v>Tartof S.Y., et al.</v>
      </c>
      <c r="C190" s="75" t="str">
        <f t="shared" si="181"/>
        <v>BNT162b2 vaccine effectiveness against SARS-CoV-2 omicron BA.4 and BA.5</v>
      </c>
      <c r="D190" s="62">
        <f t="shared" si="181"/>
        <v>44835</v>
      </c>
      <c r="E190" s="62" t="str">
        <f t="shared" si="181"/>
        <v xml:space="preserve">Lancet Infectious Disease </v>
      </c>
      <c r="F190" s="62" t="str">
        <f t="shared" si="181"/>
        <v>Yes</v>
      </c>
      <c r="G190" s="62" t="str">
        <f t="shared" si="181"/>
        <v>Co-author received research support from Pfizer during the conduct of this study that was paid directly to Kaiser Permanente Southern California.</v>
      </c>
      <c r="H190" s="62" t="str">
        <f t="shared" si="181"/>
        <v>USA</v>
      </c>
      <c r="I190" s="62" t="str">
        <f t="shared" si="181"/>
        <v>May 2022 to August 2022</v>
      </c>
      <c r="J190" s="62" t="str">
        <f t="shared" si="181"/>
        <v>Test-negative case study control</v>
      </c>
      <c r="K190" s="62" t="str">
        <f t="shared" si="181"/>
        <v>Adult members of the health insurance provider Kaiser Permanente</v>
      </c>
      <c r="L190" s="62" t="str">
        <f t="shared" si="181"/>
        <v>Both</v>
      </c>
      <c r="M190" s="62" t="str">
        <f t="shared" si="181"/>
        <v>24,356</v>
      </c>
      <c r="N190" s="62" t="str">
        <f t="shared" si="181"/>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90" s="62" t="s">
        <v>339</v>
      </c>
      <c r="P190" s="62" t="str">
        <f t="shared" ref="P190:R190" si="182">P189</f>
        <v>BNT162b2</v>
      </c>
      <c r="Q190" s="62" t="str">
        <f t="shared" si="182"/>
        <v>Both</v>
      </c>
      <c r="R190" s="62" t="str">
        <f t="shared" si="182"/>
        <v>N/A</v>
      </c>
      <c r="S190" s="62" t="s">
        <v>340</v>
      </c>
      <c r="T190" s="62" t="str">
        <f t="shared" si="160"/>
        <v xml:space="preserve">Unvaccinated </v>
      </c>
      <c r="U190" s="62" t="str">
        <f t="shared" si="176"/>
        <v>Emergency department</v>
      </c>
      <c r="V190" s="62" t="str">
        <f t="shared" si="162"/>
        <v>18 to ≥65</v>
      </c>
      <c r="W190" s="15" t="s">
        <v>335</v>
      </c>
      <c r="X190" s="15" t="s">
        <v>281</v>
      </c>
      <c r="Y190" s="62" t="str">
        <f t="shared" si="163"/>
        <v>Omicron BA.4/BA.5</v>
      </c>
      <c r="Z190" s="15" t="s">
        <v>1542</v>
      </c>
      <c r="AA190" s="62"/>
    </row>
    <row r="191" spans="1:27" ht="14.45" customHeight="1" x14ac:dyDescent="0.25">
      <c r="A191" s="62">
        <f t="shared" ref="A191:J192" si="183">A190</f>
        <v>44979</v>
      </c>
      <c r="B191" s="62" t="str">
        <f t="shared" si="183"/>
        <v>Tartof S.Y., et al.</v>
      </c>
      <c r="C191" s="75" t="str">
        <f t="shared" si="183"/>
        <v>BNT162b2 vaccine effectiveness against SARS-CoV-2 omicron BA.4 and BA.5</v>
      </c>
      <c r="D191" s="62">
        <f t="shared" si="183"/>
        <v>44835</v>
      </c>
      <c r="E191" s="62" t="str">
        <f t="shared" si="183"/>
        <v xml:space="preserve">Lancet Infectious Disease </v>
      </c>
      <c r="F191" s="62" t="str">
        <f t="shared" si="183"/>
        <v>Yes</v>
      </c>
      <c r="G191" s="62" t="str">
        <f t="shared" si="183"/>
        <v>Co-author received research support from Pfizer during the conduct of this study that was paid directly to Kaiser Permanente Southern California.</v>
      </c>
      <c r="H191" s="62" t="str">
        <f t="shared" si="183"/>
        <v>USA</v>
      </c>
      <c r="I191" s="62" t="str">
        <f t="shared" si="183"/>
        <v>May 2022 to August 2022</v>
      </c>
      <c r="J191" s="62" t="str">
        <f t="shared" si="183"/>
        <v>Test-negative case study control</v>
      </c>
      <c r="K191" s="62" t="str">
        <f t="shared" ref="K191:S192" si="184">K190</f>
        <v>Adult members of the health insurance provider Kaiser Permanente</v>
      </c>
      <c r="L191" s="62" t="str">
        <f t="shared" si="184"/>
        <v>Both</v>
      </c>
      <c r="M191" s="62" t="str">
        <f t="shared" si="184"/>
        <v>24,356</v>
      </c>
      <c r="N191" s="62" t="str">
        <f t="shared" si="184"/>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91" s="62" t="str">
        <f t="shared" si="184"/>
        <v>2 doses + 2 boosters</v>
      </c>
      <c r="P191" s="62" t="str">
        <f t="shared" si="184"/>
        <v>BNT162b2</v>
      </c>
      <c r="Q191" s="62" t="str">
        <f t="shared" si="184"/>
        <v>Both</v>
      </c>
      <c r="R191" s="62" t="str">
        <f t="shared" si="184"/>
        <v>N/A</v>
      </c>
      <c r="S191" s="62" t="str">
        <f t="shared" si="184"/>
        <v>Second homologous booster</v>
      </c>
      <c r="T191" s="62" t="str">
        <f t="shared" si="160"/>
        <v xml:space="preserve">Unvaccinated </v>
      </c>
      <c r="U191" s="62" t="str">
        <f t="shared" si="176"/>
        <v>Emergency department</v>
      </c>
      <c r="V191" s="62" t="str">
        <f t="shared" si="162"/>
        <v>18 to ≥65</v>
      </c>
      <c r="W191" s="15" t="s">
        <v>341</v>
      </c>
      <c r="X191" s="15" t="s">
        <v>150</v>
      </c>
      <c r="Y191" s="62" t="str">
        <f t="shared" si="163"/>
        <v>Omicron BA.4/BA.5</v>
      </c>
      <c r="Z191" s="15" t="s">
        <v>1543</v>
      </c>
      <c r="AA191" s="62"/>
    </row>
    <row r="192" spans="1:27" ht="14.45" customHeight="1" x14ac:dyDescent="0.25">
      <c r="A192" s="62">
        <f t="shared" si="183"/>
        <v>44979</v>
      </c>
      <c r="B192" s="62" t="str">
        <f t="shared" si="183"/>
        <v>Tartof S.Y., et al.</v>
      </c>
      <c r="C192" s="75" t="str">
        <f t="shared" si="183"/>
        <v>BNT162b2 vaccine effectiveness against SARS-CoV-2 omicron BA.4 and BA.5</v>
      </c>
      <c r="D192" s="62">
        <f t="shared" si="183"/>
        <v>44835</v>
      </c>
      <c r="E192" s="62" t="str">
        <f t="shared" si="183"/>
        <v xml:space="preserve">Lancet Infectious Disease </v>
      </c>
      <c r="F192" s="62" t="str">
        <f t="shared" si="183"/>
        <v>Yes</v>
      </c>
      <c r="G192" s="62" t="str">
        <f t="shared" si="183"/>
        <v>Co-author received research support from Pfizer during the conduct of this study that was paid directly to Kaiser Permanente Southern California.</v>
      </c>
      <c r="H192" s="62" t="str">
        <f t="shared" si="183"/>
        <v>USA</v>
      </c>
      <c r="I192" s="62" t="str">
        <f t="shared" si="183"/>
        <v>May 2022 to August 2022</v>
      </c>
      <c r="J192" s="62" t="str">
        <f t="shared" si="183"/>
        <v>Test-negative case study control</v>
      </c>
      <c r="K192" s="62" t="str">
        <f t="shared" si="184"/>
        <v>Adult members of the health insurance provider Kaiser Permanente</v>
      </c>
      <c r="L192" s="62" t="str">
        <f t="shared" si="184"/>
        <v>Both</v>
      </c>
      <c r="M192" s="62" t="str">
        <f t="shared" si="184"/>
        <v>24,356</v>
      </c>
      <c r="N192" s="62" t="str">
        <f t="shared" si="184"/>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92" s="62" t="str">
        <f t="shared" si="184"/>
        <v>2 doses + 2 boosters</v>
      </c>
      <c r="P192" s="62" t="str">
        <f t="shared" si="184"/>
        <v>BNT162b2</v>
      </c>
      <c r="Q192" s="62" t="str">
        <f t="shared" si="184"/>
        <v>Both</v>
      </c>
      <c r="R192" s="62" t="str">
        <f t="shared" si="184"/>
        <v>N/A</v>
      </c>
      <c r="S192" s="62" t="str">
        <f t="shared" si="184"/>
        <v>Second homologous booster</v>
      </c>
      <c r="T192" s="62" t="str">
        <f t="shared" si="160"/>
        <v xml:space="preserve">Unvaccinated </v>
      </c>
      <c r="U192" s="62" t="str">
        <f t="shared" si="176"/>
        <v>Emergency department</v>
      </c>
      <c r="V192" s="62" t="str">
        <f t="shared" si="162"/>
        <v>18 to ≥65</v>
      </c>
      <c r="W192" s="15" t="s">
        <v>48</v>
      </c>
      <c r="X192" s="15" t="s">
        <v>1025</v>
      </c>
      <c r="Y192" s="62" t="str">
        <f t="shared" si="163"/>
        <v>Omicron BA.4/BA.5</v>
      </c>
      <c r="Z192" s="15" t="s">
        <v>1544</v>
      </c>
      <c r="AA192" s="62"/>
    </row>
    <row r="193" spans="1:27" ht="14.45" customHeight="1" x14ac:dyDescent="0.25">
      <c r="A193" s="62">
        <f t="shared" ref="A193:N193" si="185">A192</f>
        <v>44979</v>
      </c>
      <c r="B193" s="62" t="str">
        <f t="shared" si="185"/>
        <v>Tartof S.Y., et al.</v>
      </c>
      <c r="C193" s="75" t="str">
        <f t="shared" si="185"/>
        <v>BNT162b2 vaccine effectiveness against SARS-CoV-2 omicron BA.4 and BA.5</v>
      </c>
      <c r="D193" s="62">
        <f t="shared" si="185"/>
        <v>44835</v>
      </c>
      <c r="E193" s="62" t="str">
        <f t="shared" si="185"/>
        <v xml:space="preserve">Lancet Infectious Disease </v>
      </c>
      <c r="F193" s="62" t="str">
        <f t="shared" si="185"/>
        <v>Yes</v>
      </c>
      <c r="G193" s="62" t="str">
        <f t="shared" si="185"/>
        <v>Co-author received research support from Pfizer during the conduct of this study that was paid directly to Kaiser Permanente Southern California.</v>
      </c>
      <c r="H193" s="62" t="str">
        <f t="shared" si="185"/>
        <v>USA</v>
      </c>
      <c r="I193" s="62" t="str">
        <f t="shared" si="185"/>
        <v>May 2022 to August 2022</v>
      </c>
      <c r="J193" s="62" t="str">
        <f t="shared" si="185"/>
        <v>Test-negative case study control</v>
      </c>
      <c r="K193" s="62" t="str">
        <f t="shared" si="185"/>
        <v>Adult members of the health insurance provider Kaiser Permanente</v>
      </c>
      <c r="L193" s="62" t="str">
        <f t="shared" si="185"/>
        <v>Both</v>
      </c>
      <c r="M193" s="62" t="str">
        <f t="shared" si="185"/>
        <v>24,356</v>
      </c>
      <c r="N193" s="62" t="str">
        <f t="shared" si="185"/>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93" s="62" t="s">
        <v>327</v>
      </c>
      <c r="P193" s="62" t="str">
        <f t="shared" ref="P193:R193" si="186">P192</f>
        <v>BNT162b2</v>
      </c>
      <c r="Q193" s="62" t="str">
        <f t="shared" si="186"/>
        <v>Both</v>
      </c>
      <c r="R193" s="62" t="str">
        <f t="shared" si="186"/>
        <v>N/A</v>
      </c>
      <c r="S193" s="62" t="s">
        <v>328</v>
      </c>
      <c r="T193" s="62" t="str">
        <f t="shared" si="160"/>
        <v xml:space="preserve">Unvaccinated </v>
      </c>
      <c r="U193" s="62" t="s">
        <v>1528</v>
      </c>
      <c r="V193" s="62" t="str">
        <f t="shared" si="162"/>
        <v>18 to ≥65</v>
      </c>
      <c r="W193" s="15" t="s">
        <v>330</v>
      </c>
      <c r="X193" s="15" t="s">
        <v>150</v>
      </c>
      <c r="Y193" s="62" t="str">
        <f t="shared" si="163"/>
        <v>Omicron BA.4/BA.5</v>
      </c>
      <c r="Z193" s="15" t="s">
        <v>1545</v>
      </c>
      <c r="AA193" s="62"/>
    </row>
    <row r="194" spans="1:27" ht="14.45" customHeight="1" x14ac:dyDescent="0.25">
      <c r="A194" s="62">
        <f t="shared" ref="A194:J195" si="187">A193</f>
        <v>44979</v>
      </c>
      <c r="B194" s="62" t="str">
        <f t="shared" si="187"/>
        <v>Tartof S.Y., et al.</v>
      </c>
      <c r="C194" s="75" t="str">
        <f t="shared" si="187"/>
        <v>BNT162b2 vaccine effectiveness against SARS-CoV-2 omicron BA.4 and BA.5</v>
      </c>
      <c r="D194" s="62">
        <f t="shared" si="187"/>
        <v>44835</v>
      </c>
      <c r="E194" s="62" t="str">
        <f t="shared" si="187"/>
        <v xml:space="preserve">Lancet Infectious Disease </v>
      </c>
      <c r="F194" s="62" t="str">
        <f t="shared" si="187"/>
        <v>Yes</v>
      </c>
      <c r="G194" s="62" t="str">
        <f t="shared" si="187"/>
        <v>Co-author received research support from Pfizer during the conduct of this study that was paid directly to Kaiser Permanente Southern California.</v>
      </c>
      <c r="H194" s="62" t="str">
        <f t="shared" si="187"/>
        <v>USA</v>
      </c>
      <c r="I194" s="62" t="str">
        <f t="shared" si="187"/>
        <v>May 2022 to August 2022</v>
      </c>
      <c r="J194" s="62" t="str">
        <f t="shared" si="187"/>
        <v>Test-negative case study control</v>
      </c>
      <c r="K194" s="62" t="str">
        <f t="shared" ref="K194:S195" si="188">K193</f>
        <v>Adult members of the health insurance provider Kaiser Permanente</v>
      </c>
      <c r="L194" s="62" t="str">
        <f t="shared" si="188"/>
        <v>Both</v>
      </c>
      <c r="M194" s="62" t="str">
        <f t="shared" si="188"/>
        <v>24,356</v>
      </c>
      <c r="N194" s="62" t="str">
        <f t="shared" si="188"/>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94" s="62" t="str">
        <f t="shared" si="188"/>
        <v>2 dose</v>
      </c>
      <c r="P194" s="62" t="str">
        <f t="shared" si="188"/>
        <v>BNT162b2</v>
      </c>
      <c r="Q194" s="62" t="str">
        <f t="shared" si="188"/>
        <v>Both</v>
      </c>
      <c r="R194" s="62" t="str">
        <f t="shared" si="188"/>
        <v>N/A</v>
      </c>
      <c r="S194" s="62" t="str">
        <f t="shared" si="188"/>
        <v>Primary homologous vaccination</v>
      </c>
      <c r="T194" s="62" t="str">
        <f t="shared" si="160"/>
        <v xml:space="preserve">Unvaccinated </v>
      </c>
      <c r="U194" s="62" t="str">
        <f t="shared" ref="U194:U203" si="189">U193</f>
        <v>Urgent care</v>
      </c>
      <c r="V194" s="62" t="str">
        <f t="shared" si="162"/>
        <v>18 to ≥65</v>
      </c>
      <c r="W194" s="15" t="s">
        <v>331</v>
      </c>
      <c r="X194" s="15" t="s">
        <v>221</v>
      </c>
      <c r="Y194" s="62" t="str">
        <f t="shared" si="163"/>
        <v>Omicron BA.4/BA.5</v>
      </c>
      <c r="Z194" s="15" t="s">
        <v>1546</v>
      </c>
      <c r="AA194" s="62"/>
    </row>
    <row r="195" spans="1:27" ht="14.45" customHeight="1" x14ac:dyDescent="0.25">
      <c r="A195" s="62">
        <f t="shared" si="187"/>
        <v>44979</v>
      </c>
      <c r="B195" s="62" t="str">
        <f t="shared" si="187"/>
        <v>Tartof S.Y., et al.</v>
      </c>
      <c r="C195" s="75" t="str">
        <f t="shared" si="187"/>
        <v>BNT162b2 vaccine effectiveness against SARS-CoV-2 omicron BA.4 and BA.5</v>
      </c>
      <c r="D195" s="62">
        <f t="shared" si="187"/>
        <v>44835</v>
      </c>
      <c r="E195" s="62" t="str">
        <f t="shared" si="187"/>
        <v xml:space="preserve">Lancet Infectious Disease </v>
      </c>
      <c r="F195" s="62" t="str">
        <f t="shared" si="187"/>
        <v>Yes</v>
      </c>
      <c r="G195" s="62" t="str">
        <f t="shared" si="187"/>
        <v>Co-author received research support from Pfizer during the conduct of this study that was paid directly to Kaiser Permanente Southern California.</v>
      </c>
      <c r="H195" s="62" t="str">
        <f t="shared" si="187"/>
        <v>USA</v>
      </c>
      <c r="I195" s="62" t="str">
        <f t="shared" si="187"/>
        <v>May 2022 to August 2022</v>
      </c>
      <c r="J195" s="62" t="str">
        <f t="shared" si="187"/>
        <v>Test-negative case study control</v>
      </c>
      <c r="K195" s="62" t="str">
        <f t="shared" si="188"/>
        <v>Adult members of the health insurance provider Kaiser Permanente</v>
      </c>
      <c r="L195" s="62" t="str">
        <f t="shared" si="188"/>
        <v>Both</v>
      </c>
      <c r="M195" s="62" t="str">
        <f t="shared" si="188"/>
        <v>24,356</v>
      </c>
      <c r="N195" s="62" t="str">
        <f t="shared" si="188"/>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95" s="62" t="str">
        <f t="shared" si="188"/>
        <v>2 dose</v>
      </c>
      <c r="P195" s="62" t="str">
        <f t="shared" si="188"/>
        <v>BNT162b2</v>
      </c>
      <c r="Q195" s="62" t="str">
        <f t="shared" si="188"/>
        <v>Both</v>
      </c>
      <c r="R195" s="62" t="str">
        <f t="shared" si="188"/>
        <v>N/A</v>
      </c>
      <c r="S195" s="62" t="str">
        <f t="shared" si="188"/>
        <v>Primary homologous vaccination</v>
      </c>
      <c r="T195" s="62" t="str">
        <f t="shared" si="160"/>
        <v xml:space="preserve">Unvaccinated </v>
      </c>
      <c r="U195" s="62" t="str">
        <f t="shared" si="189"/>
        <v>Urgent care</v>
      </c>
      <c r="V195" s="62" t="str">
        <f t="shared" si="162"/>
        <v>18 to ≥65</v>
      </c>
      <c r="W195" s="15" t="s">
        <v>48</v>
      </c>
      <c r="X195" s="15" t="s">
        <v>1025</v>
      </c>
      <c r="Y195" s="62" t="str">
        <f t="shared" si="163"/>
        <v>Omicron BA.4/BA.5</v>
      </c>
      <c r="Z195" s="15" t="s">
        <v>1547</v>
      </c>
      <c r="AA195" s="62"/>
    </row>
    <row r="196" spans="1:27" ht="14.45" customHeight="1" x14ac:dyDescent="0.25">
      <c r="A196" s="62">
        <f t="shared" ref="A196:N196" si="190">A195</f>
        <v>44979</v>
      </c>
      <c r="B196" s="62" t="str">
        <f t="shared" si="190"/>
        <v>Tartof S.Y., et al.</v>
      </c>
      <c r="C196" s="75" t="str">
        <f t="shared" si="190"/>
        <v>BNT162b2 vaccine effectiveness against SARS-CoV-2 omicron BA.4 and BA.5</v>
      </c>
      <c r="D196" s="62">
        <f t="shared" si="190"/>
        <v>44835</v>
      </c>
      <c r="E196" s="62" t="str">
        <f t="shared" si="190"/>
        <v xml:space="preserve">Lancet Infectious Disease </v>
      </c>
      <c r="F196" s="62" t="str">
        <f t="shared" si="190"/>
        <v>Yes</v>
      </c>
      <c r="G196" s="62" t="str">
        <f t="shared" si="190"/>
        <v>Co-author received research support from Pfizer during the conduct of this study that was paid directly to Kaiser Permanente Southern California.</v>
      </c>
      <c r="H196" s="62" t="str">
        <f t="shared" si="190"/>
        <v>USA</v>
      </c>
      <c r="I196" s="62" t="str">
        <f t="shared" si="190"/>
        <v>May 2022 to August 2022</v>
      </c>
      <c r="J196" s="62" t="str">
        <f t="shared" si="190"/>
        <v>Test-negative case study control</v>
      </c>
      <c r="K196" s="62" t="str">
        <f t="shared" si="190"/>
        <v>Adult members of the health insurance provider Kaiser Permanente</v>
      </c>
      <c r="L196" s="62" t="str">
        <f t="shared" si="190"/>
        <v>Both</v>
      </c>
      <c r="M196" s="62" t="str">
        <f t="shared" si="190"/>
        <v>24,356</v>
      </c>
      <c r="N196" s="62" t="str">
        <f t="shared" si="190"/>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96" s="62" t="s">
        <v>334</v>
      </c>
      <c r="P196" s="62" t="str">
        <f t="shared" ref="P196:R196" si="191">P195</f>
        <v>BNT162b2</v>
      </c>
      <c r="Q196" s="62" t="str">
        <f t="shared" si="191"/>
        <v>Both</v>
      </c>
      <c r="R196" s="62" t="str">
        <f t="shared" si="191"/>
        <v>N/A</v>
      </c>
      <c r="S196" s="62" t="s">
        <v>268</v>
      </c>
      <c r="T196" s="62" t="str">
        <f t="shared" si="160"/>
        <v xml:space="preserve">Unvaccinated </v>
      </c>
      <c r="U196" s="62" t="str">
        <f t="shared" si="189"/>
        <v>Urgent care</v>
      </c>
      <c r="V196" s="62" t="str">
        <f t="shared" si="162"/>
        <v>18 to ≥65</v>
      </c>
      <c r="W196" s="15" t="s">
        <v>335</v>
      </c>
      <c r="X196" s="15" t="s">
        <v>281</v>
      </c>
      <c r="Y196" s="62" t="str">
        <f t="shared" si="163"/>
        <v>Omicron BA.4/BA.5</v>
      </c>
      <c r="Z196" s="15" t="s">
        <v>1548</v>
      </c>
      <c r="AA196" s="62"/>
    </row>
    <row r="197" spans="1:27" ht="14.45" customHeight="1" x14ac:dyDescent="0.25">
      <c r="A197" s="62">
        <f t="shared" ref="A197:J200" si="192">A196</f>
        <v>44979</v>
      </c>
      <c r="B197" s="62" t="str">
        <f t="shared" si="192"/>
        <v>Tartof S.Y., et al.</v>
      </c>
      <c r="C197" s="75" t="str">
        <f t="shared" si="192"/>
        <v>BNT162b2 vaccine effectiveness against SARS-CoV-2 omicron BA.4 and BA.5</v>
      </c>
      <c r="D197" s="62">
        <f t="shared" si="192"/>
        <v>44835</v>
      </c>
      <c r="E197" s="62" t="str">
        <f t="shared" si="192"/>
        <v xml:space="preserve">Lancet Infectious Disease </v>
      </c>
      <c r="F197" s="62" t="str">
        <f t="shared" si="192"/>
        <v>Yes</v>
      </c>
      <c r="G197" s="62" t="str">
        <f t="shared" si="192"/>
        <v>Co-author received research support from Pfizer during the conduct of this study that was paid directly to Kaiser Permanente Southern California.</v>
      </c>
      <c r="H197" s="62" t="str">
        <f t="shared" si="192"/>
        <v>USA</v>
      </c>
      <c r="I197" s="62" t="str">
        <f t="shared" si="192"/>
        <v>May 2022 to August 2022</v>
      </c>
      <c r="J197" s="62" t="str">
        <f t="shared" si="192"/>
        <v>Test-negative case study control</v>
      </c>
      <c r="K197" s="62" t="str">
        <f t="shared" ref="K197:S200" si="193">K196</f>
        <v>Adult members of the health insurance provider Kaiser Permanente</v>
      </c>
      <c r="L197" s="62" t="str">
        <f t="shared" si="193"/>
        <v>Both</v>
      </c>
      <c r="M197" s="62" t="str">
        <f t="shared" si="193"/>
        <v>24,356</v>
      </c>
      <c r="N197" s="62" t="str">
        <f t="shared" si="193"/>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97" s="62" t="str">
        <f t="shared" si="193"/>
        <v>2 doses + 1 booster</v>
      </c>
      <c r="P197" s="62" t="str">
        <f t="shared" si="193"/>
        <v>BNT162b2</v>
      </c>
      <c r="Q197" s="62" t="str">
        <f t="shared" si="193"/>
        <v>Both</v>
      </c>
      <c r="R197" s="62" t="str">
        <f t="shared" si="193"/>
        <v>N/A</v>
      </c>
      <c r="S197" s="62" t="str">
        <f t="shared" si="193"/>
        <v>First homologous booster</v>
      </c>
      <c r="T197" s="62" t="str">
        <f t="shared" si="160"/>
        <v xml:space="preserve">Unvaccinated </v>
      </c>
      <c r="U197" s="62" t="str">
        <f t="shared" si="189"/>
        <v>Urgent care</v>
      </c>
      <c r="V197" s="62" t="str">
        <f t="shared" si="162"/>
        <v>18 to ≥65</v>
      </c>
      <c r="W197" s="15" t="s">
        <v>336</v>
      </c>
      <c r="X197" s="15" t="s">
        <v>150</v>
      </c>
      <c r="Y197" s="62" t="str">
        <f t="shared" si="163"/>
        <v>Omicron BA.4/BA.5</v>
      </c>
      <c r="Z197" s="15" t="s">
        <v>1549</v>
      </c>
      <c r="AA197" s="62"/>
    </row>
    <row r="198" spans="1:27" ht="14.45" customHeight="1" x14ac:dyDescent="0.25">
      <c r="A198" s="62">
        <f t="shared" si="192"/>
        <v>44979</v>
      </c>
      <c r="B198" s="62" t="str">
        <f t="shared" si="192"/>
        <v>Tartof S.Y., et al.</v>
      </c>
      <c r="C198" s="75" t="str">
        <f t="shared" si="192"/>
        <v>BNT162b2 vaccine effectiveness against SARS-CoV-2 omicron BA.4 and BA.5</v>
      </c>
      <c r="D198" s="62">
        <f t="shared" si="192"/>
        <v>44835</v>
      </c>
      <c r="E198" s="62" t="str">
        <f t="shared" si="192"/>
        <v xml:space="preserve">Lancet Infectious Disease </v>
      </c>
      <c r="F198" s="62" t="str">
        <f t="shared" si="192"/>
        <v>Yes</v>
      </c>
      <c r="G198" s="62" t="str">
        <f t="shared" si="192"/>
        <v>Co-author received research support from Pfizer during the conduct of this study that was paid directly to Kaiser Permanente Southern California.</v>
      </c>
      <c r="H198" s="62" t="str">
        <f t="shared" si="192"/>
        <v>USA</v>
      </c>
      <c r="I198" s="62" t="str">
        <f t="shared" si="192"/>
        <v>May 2022 to August 2022</v>
      </c>
      <c r="J198" s="62" t="str">
        <f t="shared" si="192"/>
        <v>Test-negative case study control</v>
      </c>
      <c r="K198" s="62" t="str">
        <f t="shared" si="193"/>
        <v>Adult members of the health insurance provider Kaiser Permanente</v>
      </c>
      <c r="L198" s="62" t="str">
        <f t="shared" si="193"/>
        <v>Both</v>
      </c>
      <c r="M198" s="62" t="str">
        <f t="shared" si="193"/>
        <v>24,356</v>
      </c>
      <c r="N198" s="62" t="str">
        <f t="shared" si="193"/>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98" s="62" t="str">
        <f t="shared" si="193"/>
        <v>2 doses + 1 booster</v>
      </c>
      <c r="P198" s="62" t="str">
        <f t="shared" si="193"/>
        <v>BNT162b2</v>
      </c>
      <c r="Q198" s="62" t="str">
        <f t="shared" si="193"/>
        <v>Both</v>
      </c>
      <c r="R198" s="62" t="str">
        <f t="shared" si="193"/>
        <v>N/A</v>
      </c>
      <c r="S198" s="62" t="str">
        <f t="shared" si="193"/>
        <v>First homologous booster</v>
      </c>
      <c r="T198" s="62" t="str">
        <f t="shared" si="160"/>
        <v xml:space="preserve">Unvaccinated </v>
      </c>
      <c r="U198" s="62" t="str">
        <f t="shared" si="189"/>
        <v>Urgent care</v>
      </c>
      <c r="V198" s="62" t="str">
        <f t="shared" si="162"/>
        <v>18 to ≥65</v>
      </c>
      <c r="W198" s="15" t="s">
        <v>330</v>
      </c>
      <c r="X198" s="15" t="s">
        <v>150</v>
      </c>
      <c r="Y198" s="62" t="str">
        <f t="shared" si="163"/>
        <v>Omicron BA.4/BA.5</v>
      </c>
      <c r="Z198" s="15" t="s">
        <v>1550</v>
      </c>
      <c r="AA198" s="62"/>
    </row>
    <row r="199" spans="1:27" ht="14.45" customHeight="1" x14ac:dyDescent="0.25">
      <c r="A199" s="62">
        <f t="shared" si="192"/>
        <v>44979</v>
      </c>
      <c r="B199" s="62" t="str">
        <f t="shared" si="192"/>
        <v>Tartof S.Y., et al.</v>
      </c>
      <c r="C199" s="75" t="str">
        <f t="shared" si="192"/>
        <v>BNT162b2 vaccine effectiveness against SARS-CoV-2 omicron BA.4 and BA.5</v>
      </c>
      <c r="D199" s="62">
        <f t="shared" si="192"/>
        <v>44835</v>
      </c>
      <c r="E199" s="62" t="str">
        <f t="shared" si="192"/>
        <v xml:space="preserve">Lancet Infectious Disease </v>
      </c>
      <c r="F199" s="62" t="str">
        <f t="shared" si="192"/>
        <v>Yes</v>
      </c>
      <c r="G199" s="62" t="str">
        <f t="shared" si="192"/>
        <v>Co-author received research support from Pfizer during the conduct of this study that was paid directly to Kaiser Permanente Southern California.</v>
      </c>
      <c r="H199" s="62" t="str">
        <f t="shared" si="192"/>
        <v>USA</v>
      </c>
      <c r="I199" s="62" t="str">
        <f t="shared" si="192"/>
        <v>May 2022 to August 2022</v>
      </c>
      <c r="J199" s="62" t="str">
        <f t="shared" si="192"/>
        <v>Test-negative case study control</v>
      </c>
      <c r="K199" s="62" t="str">
        <f t="shared" si="193"/>
        <v>Adult members of the health insurance provider Kaiser Permanente</v>
      </c>
      <c r="L199" s="62" t="str">
        <f t="shared" si="193"/>
        <v>Both</v>
      </c>
      <c r="M199" s="62" t="str">
        <f t="shared" si="193"/>
        <v>24,356</v>
      </c>
      <c r="N199" s="62" t="str">
        <f t="shared" si="193"/>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199" s="62" t="str">
        <f t="shared" si="193"/>
        <v>2 doses + 1 booster</v>
      </c>
      <c r="P199" s="62" t="str">
        <f t="shared" si="193"/>
        <v>BNT162b2</v>
      </c>
      <c r="Q199" s="62" t="str">
        <f t="shared" si="193"/>
        <v>Both</v>
      </c>
      <c r="R199" s="62" t="str">
        <f t="shared" si="193"/>
        <v>N/A</v>
      </c>
      <c r="S199" s="62" t="str">
        <f t="shared" si="193"/>
        <v>First homologous booster</v>
      </c>
      <c r="T199" s="62" t="str">
        <f t="shared" si="160"/>
        <v xml:space="preserve">Unvaccinated </v>
      </c>
      <c r="U199" s="62" t="str">
        <f t="shared" si="189"/>
        <v>Urgent care</v>
      </c>
      <c r="V199" s="62" t="str">
        <f t="shared" si="162"/>
        <v>18 to ≥65</v>
      </c>
      <c r="W199" s="15" t="s">
        <v>338</v>
      </c>
      <c r="X199" s="15" t="s">
        <v>221</v>
      </c>
      <c r="Y199" s="62" t="str">
        <f t="shared" si="163"/>
        <v>Omicron BA.4/BA.5</v>
      </c>
      <c r="Z199" s="15" t="s">
        <v>1551</v>
      </c>
      <c r="AA199" s="62"/>
    </row>
    <row r="200" spans="1:27" ht="14.45" customHeight="1" x14ac:dyDescent="0.25">
      <c r="A200" s="62">
        <f t="shared" si="192"/>
        <v>44979</v>
      </c>
      <c r="B200" s="62" t="str">
        <f t="shared" si="192"/>
        <v>Tartof S.Y., et al.</v>
      </c>
      <c r="C200" s="75" t="str">
        <f t="shared" si="192"/>
        <v>BNT162b2 vaccine effectiveness against SARS-CoV-2 omicron BA.4 and BA.5</v>
      </c>
      <c r="D200" s="62">
        <f t="shared" si="192"/>
        <v>44835</v>
      </c>
      <c r="E200" s="62" t="str">
        <f t="shared" si="192"/>
        <v xml:space="preserve">Lancet Infectious Disease </v>
      </c>
      <c r="F200" s="62" t="str">
        <f t="shared" si="192"/>
        <v>Yes</v>
      </c>
      <c r="G200" s="62" t="str">
        <f t="shared" si="192"/>
        <v>Co-author received research support from Pfizer during the conduct of this study that was paid directly to Kaiser Permanente Southern California.</v>
      </c>
      <c r="H200" s="62" t="str">
        <f t="shared" si="192"/>
        <v>USA</v>
      </c>
      <c r="I200" s="62" t="str">
        <f t="shared" si="192"/>
        <v>May 2022 to August 2022</v>
      </c>
      <c r="J200" s="62" t="str">
        <f t="shared" si="192"/>
        <v>Test-negative case study control</v>
      </c>
      <c r="K200" s="62" t="str">
        <f t="shared" si="193"/>
        <v>Adult members of the health insurance provider Kaiser Permanente</v>
      </c>
      <c r="L200" s="62" t="str">
        <f t="shared" si="193"/>
        <v>Both</v>
      </c>
      <c r="M200" s="62" t="str">
        <f t="shared" si="193"/>
        <v>24,356</v>
      </c>
      <c r="N200" s="62" t="str">
        <f t="shared" si="193"/>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200" s="62" t="str">
        <f t="shared" si="193"/>
        <v>2 doses + 1 booster</v>
      </c>
      <c r="P200" s="62" t="str">
        <f t="shared" si="193"/>
        <v>BNT162b2</v>
      </c>
      <c r="Q200" s="62" t="str">
        <f t="shared" si="193"/>
        <v>Both</v>
      </c>
      <c r="R200" s="62" t="str">
        <f t="shared" si="193"/>
        <v>N/A</v>
      </c>
      <c r="S200" s="62" t="str">
        <f t="shared" si="193"/>
        <v>First homologous booster</v>
      </c>
      <c r="T200" s="62" t="str">
        <f t="shared" si="160"/>
        <v xml:space="preserve">Unvaccinated </v>
      </c>
      <c r="U200" s="62" t="str">
        <f t="shared" si="189"/>
        <v>Urgent care</v>
      </c>
      <c r="V200" s="62" t="str">
        <f t="shared" si="162"/>
        <v>18 to ≥65</v>
      </c>
      <c r="W200" s="15" t="s">
        <v>48</v>
      </c>
      <c r="X200" s="15" t="s">
        <v>1025</v>
      </c>
      <c r="Y200" s="62" t="str">
        <f t="shared" si="163"/>
        <v>Omicron BA.4/BA.5</v>
      </c>
      <c r="Z200" s="15" t="s">
        <v>1552</v>
      </c>
      <c r="AA200" s="62"/>
    </row>
    <row r="201" spans="1:27" ht="14.45" customHeight="1" x14ac:dyDescent="0.25">
      <c r="A201" s="62">
        <f t="shared" ref="A201:N201" si="194">A200</f>
        <v>44979</v>
      </c>
      <c r="B201" s="62" t="str">
        <f t="shared" si="194"/>
        <v>Tartof S.Y., et al.</v>
      </c>
      <c r="C201" s="75" t="str">
        <f t="shared" si="194"/>
        <v>BNT162b2 vaccine effectiveness against SARS-CoV-2 omicron BA.4 and BA.5</v>
      </c>
      <c r="D201" s="62">
        <f t="shared" si="194"/>
        <v>44835</v>
      </c>
      <c r="E201" s="62" t="str">
        <f t="shared" si="194"/>
        <v xml:space="preserve">Lancet Infectious Disease </v>
      </c>
      <c r="F201" s="62" t="str">
        <f t="shared" si="194"/>
        <v>Yes</v>
      </c>
      <c r="G201" s="62" t="str">
        <f t="shared" si="194"/>
        <v>Co-author received research support from Pfizer during the conduct of this study that was paid directly to Kaiser Permanente Southern California.</v>
      </c>
      <c r="H201" s="62" t="str">
        <f t="shared" si="194"/>
        <v>USA</v>
      </c>
      <c r="I201" s="62" t="str">
        <f t="shared" si="194"/>
        <v>May 2022 to August 2022</v>
      </c>
      <c r="J201" s="62" t="str">
        <f t="shared" si="194"/>
        <v>Test-negative case study control</v>
      </c>
      <c r="K201" s="62" t="str">
        <f t="shared" si="194"/>
        <v>Adult members of the health insurance provider Kaiser Permanente</v>
      </c>
      <c r="L201" s="62" t="str">
        <f t="shared" si="194"/>
        <v>Both</v>
      </c>
      <c r="M201" s="62" t="str">
        <f t="shared" si="194"/>
        <v>24,356</v>
      </c>
      <c r="N201" s="62" t="str">
        <f t="shared" si="194"/>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201" s="62" t="s">
        <v>339</v>
      </c>
      <c r="P201" s="62" t="str">
        <f t="shared" ref="P201:R201" si="195">P200</f>
        <v>BNT162b2</v>
      </c>
      <c r="Q201" s="62" t="str">
        <f t="shared" si="195"/>
        <v>Both</v>
      </c>
      <c r="R201" s="62" t="str">
        <f t="shared" si="195"/>
        <v>N/A</v>
      </c>
      <c r="S201" s="62" t="s">
        <v>340</v>
      </c>
      <c r="T201" s="62" t="str">
        <f t="shared" si="160"/>
        <v xml:space="preserve">Unvaccinated </v>
      </c>
      <c r="U201" s="62" t="str">
        <f t="shared" si="189"/>
        <v>Urgent care</v>
      </c>
      <c r="V201" s="62" t="str">
        <f t="shared" si="162"/>
        <v>18 to ≥65</v>
      </c>
      <c r="W201" s="15" t="s">
        <v>335</v>
      </c>
      <c r="X201" s="15" t="s">
        <v>281</v>
      </c>
      <c r="Y201" s="62" t="str">
        <f t="shared" si="163"/>
        <v>Omicron BA.4/BA.5</v>
      </c>
      <c r="Z201" s="15" t="s">
        <v>1553</v>
      </c>
      <c r="AA201" s="62"/>
    </row>
    <row r="202" spans="1:27" ht="14.45" customHeight="1" x14ac:dyDescent="0.25">
      <c r="A202" s="62">
        <f t="shared" ref="A202:J203" si="196">A201</f>
        <v>44979</v>
      </c>
      <c r="B202" s="62" t="str">
        <f t="shared" si="196"/>
        <v>Tartof S.Y., et al.</v>
      </c>
      <c r="C202" s="75" t="str">
        <f t="shared" si="196"/>
        <v>BNT162b2 vaccine effectiveness against SARS-CoV-2 omicron BA.4 and BA.5</v>
      </c>
      <c r="D202" s="62">
        <f t="shared" si="196"/>
        <v>44835</v>
      </c>
      <c r="E202" s="62" t="str">
        <f t="shared" si="196"/>
        <v xml:space="preserve">Lancet Infectious Disease </v>
      </c>
      <c r="F202" s="62" t="str">
        <f t="shared" si="196"/>
        <v>Yes</v>
      </c>
      <c r="G202" s="62" t="str">
        <f t="shared" si="196"/>
        <v>Co-author received research support from Pfizer during the conduct of this study that was paid directly to Kaiser Permanente Southern California.</v>
      </c>
      <c r="H202" s="62" t="str">
        <f t="shared" si="196"/>
        <v>USA</v>
      </c>
      <c r="I202" s="62" t="str">
        <f t="shared" si="196"/>
        <v>May 2022 to August 2022</v>
      </c>
      <c r="J202" s="62" t="str">
        <f t="shared" si="196"/>
        <v>Test-negative case study control</v>
      </c>
      <c r="K202" s="62" t="str">
        <f t="shared" ref="K202:S203" si="197">K201</f>
        <v>Adult members of the health insurance provider Kaiser Permanente</v>
      </c>
      <c r="L202" s="62" t="str">
        <f t="shared" si="197"/>
        <v>Both</v>
      </c>
      <c r="M202" s="62" t="str">
        <f t="shared" si="197"/>
        <v>24,356</v>
      </c>
      <c r="N202" s="62" t="str">
        <f t="shared" si="197"/>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202" s="62" t="str">
        <f t="shared" si="197"/>
        <v>2 doses + 2 boosters</v>
      </c>
      <c r="P202" s="62" t="str">
        <f t="shared" si="197"/>
        <v>BNT162b2</v>
      </c>
      <c r="Q202" s="62" t="str">
        <f t="shared" si="197"/>
        <v>Both</v>
      </c>
      <c r="R202" s="62" t="str">
        <f t="shared" si="197"/>
        <v>N/A</v>
      </c>
      <c r="S202" s="62" t="str">
        <f t="shared" si="197"/>
        <v>Second homologous booster</v>
      </c>
      <c r="T202" s="62" t="str">
        <f t="shared" si="160"/>
        <v xml:space="preserve">Unvaccinated </v>
      </c>
      <c r="U202" s="62" t="str">
        <f t="shared" si="189"/>
        <v>Urgent care</v>
      </c>
      <c r="V202" s="62" t="str">
        <f t="shared" si="162"/>
        <v>18 to ≥65</v>
      </c>
      <c r="W202" s="15" t="s">
        <v>341</v>
      </c>
      <c r="X202" s="15" t="s">
        <v>150</v>
      </c>
      <c r="Y202" s="62" t="str">
        <f t="shared" si="163"/>
        <v>Omicron BA.4/BA.5</v>
      </c>
      <c r="Z202" s="15" t="s">
        <v>1554</v>
      </c>
      <c r="AA202" s="62"/>
    </row>
    <row r="203" spans="1:27" ht="14.45" customHeight="1" x14ac:dyDescent="0.25">
      <c r="A203" s="62">
        <f t="shared" si="196"/>
        <v>44979</v>
      </c>
      <c r="B203" s="62" t="str">
        <f t="shared" si="196"/>
        <v>Tartof S.Y., et al.</v>
      </c>
      <c r="C203" s="75" t="str">
        <f t="shared" si="196"/>
        <v>BNT162b2 vaccine effectiveness against SARS-CoV-2 omicron BA.4 and BA.5</v>
      </c>
      <c r="D203" s="62">
        <f t="shared" si="196"/>
        <v>44835</v>
      </c>
      <c r="E203" s="62" t="str">
        <f t="shared" si="196"/>
        <v xml:space="preserve">Lancet Infectious Disease </v>
      </c>
      <c r="F203" s="62" t="str">
        <f t="shared" si="196"/>
        <v>Yes</v>
      </c>
      <c r="G203" s="62" t="str">
        <f t="shared" si="196"/>
        <v>Co-author received research support from Pfizer during the conduct of this study that was paid directly to Kaiser Permanente Southern California.</v>
      </c>
      <c r="H203" s="62" t="str">
        <f t="shared" si="196"/>
        <v>USA</v>
      </c>
      <c r="I203" s="62" t="str">
        <f t="shared" si="196"/>
        <v>May 2022 to August 2022</v>
      </c>
      <c r="J203" s="62" t="str">
        <f t="shared" si="196"/>
        <v>Test-negative case study control</v>
      </c>
      <c r="K203" s="62" t="str">
        <f t="shared" si="197"/>
        <v>Adult members of the health insurance provider Kaiser Permanente</v>
      </c>
      <c r="L203" s="62" t="str">
        <f t="shared" si="197"/>
        <v>Both</v>
      </c>
      <c r="M203" s="62" t="str">
        <f t="shared" si="197"/>
        <v>24,356</v>
      </c>
      <c r="N203" s="62" t="str">
        <f t="shared" si="197"/>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203" s="62" t="str">
        <f t="shared" si="197"/>
        <v>2 doses + 2 boosters</v>
      </c>
      <c r="P203" s="62" t="str">
        <f t="shared" si="197"/>
        <v>BNT162b2</v>
      </c>
      <c r="Q203" s="62" t="str">
        <f t="shared" si="197"/>
        <v>Both</v>
      </c>
      <c r="R203" s="62" t="str">
        <f t="shared" si="197"/>
        <v>N/A</v>
      </c>
      <c r="S203" s="62" t="str">
        <f t="shared" si="197"/>
        <v>Second homologous booster</v>
      </c>
      <c r="T203" s="62" t="str">
        <f t="shared" si="160"/>
        <v xml:space="preserve">Unvaccinated </v>
      </c>
      <c r="U203" s="62" t="str">
        <f t="shared" si="189"/>
        <v>Urgent care</v>
      </c>
      <c r="V203" s="62" t="str">
        <f t="shared" si="162"/>
        <v>18 to ≥65</v>
      </c>
      <c r="W203" s="15" t="s">
        <v>48</v>
      </c>
      <c r="X203" s="15" t="s">
        <v>1025</v>
      </c>
      <c r="Y203" s="62" t="str">
        <f t="shared" si="163"/>
        <v>Omicron BA.4/BA.5</v>
      </c>
      <c r="Z203" s="15" t="s">
        <v>1555</v>
      </c>
      <c r="AA203" s="62"/>
    </row>
    <row r="204" spans="1:27" ht="14.45" customHeight="1" x14ac:dyDescent="0.25">
      <c r="A204" s="62">
        <f t="shared" ref="A204:N204" si="198">A203</f>
        <v>44979</v>
      </c>
      <c r="B204" s="62" t="str">
        <f t="shared" si="198"/>
        <v>Tartof S.Y., et al.</v>
      </c>
      <c r="C204" s="75" t="str">
        <f t="shared" si="198"/>
        <v>BNT162b2 vaccine effectiveness against SARS-CoV-2 omicron BA.4 and BA.5</v>
      </c>
      <c r="D204" s="62">
        <f t="shared" si="198"/>
        <v>44835</v>
      </c>
      <c r="E204" s="62" t="str">
        <f t="shared" si="198"/>
        <v xml:space="preserve">Lancet Infectious Disease </v>
      </c>
      <c r="F204" s="62" t="str">
        <f t="shared" si="198"/>
        <v>Yes</v>
      </c>
      <c r="G204" s="62" t="str">
        <f t="shared" si="198"/>
        <v>Co-author received research support from Pfizer during the conduct of this study that was paid directly to Kaiser Permanente Southern California.</v>
      </c>
      <c r="H204" s="62" t="str">
        <f t="shared" si="198"/>
        <v>USA</v>
      </c>
      <c r="I204" s="62" t="str">
        <f t="shared" si="198"/>
        <v>May 2022 to August 2022</v>
      </c>
      <c r="J204" s="62" t="str">
        <f t="shared" si="198"/>
        <v>Test-negative case study control</v>
      </c>
      <c r="K204" s="62" t="str">
        <f t="shared" si="198"/>
        <v>Adult members of the health insurance provider Kaiser Permanente</v>
      </c>
      <c r="L204" s="62" t="str">
        <f t="shared" si="198"/>
        <v>Both</v>
      </c>
      <c r="M204" s="62" t="str">
        <f t="shared" si="198"/>
        <v>24,356</v>
      </c>
      <c r="N204" s="62" t="str">
        <f t="shared" si="198"/>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204" s="62" t="s">
        <v>327</v>
      </c>
      <c r="P204" s="62" t="str">
        <f t="shared" ref="P204:R204" si="199">P203</f>
        <v>BNT162b2</v>
      </c>
      <c r="Q204" s="62" t="str">
        <f t="shared" si="199"/>
        <v>Both</v>
      </c>
      <c r="R204" s="62" t="str">
        <f t="shared" si="199"/>
        <v>N/A</v>
      </c>
      <c r="S204" s="62" t="s">
        <v>328</v>
      </c>
      <c r="T204" s="62" t="str">
        <f t="shared" si="160"/>
        <v xml:space="preserve">Unvaccinated </v>
      </c>
      <c r="U204" s="62" t="s">
        <v>1529</v>
      </c>
      <c r="V204" s="62" t="str">
        <f t="shared" si="162"/>
        <v>18 to ≥65</v>
      </c>
      <c r="W204" s="15" t="s">
        <v>330</v>
      </c>
      <c r="X204" s="15" t="s">
        <v>150</v>
      </c>
      <c r="Y204" s="62" t="str">
        <f t="shared" si="163"/>
        <v>Omicron BA.4/BA.5</v>
      </c>
      <c r="Z204" s="15" t="s">
        <v>1556</v>
      </c>
      <c r="AA204" s="62"/>
    </row>
    <row r="205" spans="1:27" ht="14.45" customHeight="1" x14ac:dyDescent="0.25">
      <c r="A205" s="62">
        <f t="shared" ref="A205:J206" si="200">A204</f>
        <v>44979</v>
      </c>
      <c r="B205" s="62" t="str">
        <f t="shared" si="200"/>
        <v>Tartof S.Y., et al.</v>
      </c>
      <c r="C205" s="75" t="str">
        <f t="shared" si="200"/>
        <v>BNT162b2 vaccine effectiveness against SARS-CoV-2 omicron BA.4 and BA.5</v>
      </c>
      <c r="D205" s="62">
        <f t="shared" si="200"/>
        <v>44835</v>
      </c>
      <c r="E205" s="62" t="str">
        <f t="shared" si="200"/>
        <v xml:space="preserve">Lancet Infectious Disease </v>
      </c>
      <c r="F205" s="62" t="str">
        <f t="shared" si="200"/>
        <v>Yes</v>
      </c>
      <c r="G205" s="62" t="str">
        <f t="shared" si="200"/>
        <v>Co-author received research support from Pfizer during the conduct of this study that was paid directly to Kaiser Permanente Southern California.</v>
      </c>
      <c r="H205" s="62" t="str">
        <f t="shared" si="200"/>
        <v>USA</v>
      </c>
      <c r="I205" s="62" t="str">
        <f t="shared" si="200"/>
        <v>May 2022 to August 2022</v>
      </c>
      <c r="J205" s="62" t="str">
        <f t="shared" si="200"/>
        <v>Test-negative case study control</v>
      </c>
      <c r="K205" s="62" t="str">
        <f t="shared" ref="K205:S206" si="201">K204</f>
        <v>Adult members of the health insurance provider Kaiser Permanente</v>
      </c>
      <c r="L205" s="62" t="str">
        <f t="shared" si="201"/>
        <v>Both</v>
      </c>
      <c r="M205" s="62" t="str">
        <f t="shared" si="201"/>
        <v>24,356</v>
      </c>
      <c r="N205" s="62" t="str">
        <f t="shared" si="201"/>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205" s="62" t="str">
        <f t="shared" si="201"/>
        <v>2 dose</v>
      </c>
      <c r="P205" s="62" t="str">
        <f t="shared" si="201"/>
        <v>BNT162b2</v>
      </c>
      <c r="Q205" s="62" t="str">
        <f t="shared" si="201"/>
        <v>Both</v>
      </c>
      <c r="R205" s="62" t="str">
        <f t="shared" si="201"/>
        <v>N/A</v>
      </c>
      <c r="S205" s="62" t="str">
        <f t="shared" si="201"/>
        <v>Primary homologous vaccination</v>
      </c>
      <c r="T205" s="62" t="str">
        <f t="shared" ref="T205:V212" si="202">T204</f>
        <v xml:space="preserve">Unvaccinated </v>
      </c>
      <c r="U205" s="62" t="str">
        <f t="shared" si="202"/>
        <v>Outpatient</v>
      </c>
      <c r="V205" s="62" t="str">
        <f t="shared" si="202"/>
        <v>18 to ≥65</v>
      </c>
      <c r="W205" s="15" t="s">
        <v>331</v>
      </c>
      <c r="X205" s="15" t="s">
        <v>221</v>
      </c>
      <c r="Y205" s="62" t="str">
        <f t="shared" si="163"/>
        <v>Omicron BA.4/BA.5</v>
      </c>
      <c r="Z205" s="15" t="s">
        <v>1557</v>
      </c>
      <c r="AA205" s="62"/>
    </row>
    <row r="206" spans="1:27" ht="14.45" customHeight="1" x14ac:dyDescent="0.25">
      <c r="A206" s="62">
        <f t="shared" si="200"/>
        <v>44979</v>
      </c>
      <c r="B206" s="62" t="str">
        <f t="shared" si="200"/>
        <v>Tartof S.Y., et al.</v>
      </c>
      <c r="C206" s="75" t="str">
        <f t="shared" si="200"/>
        <v>BNT162b2 vaccine effectiveness against SARS-CoV-2 omicron BA.4 and BA.5</v>
      </c>
      <c r="D206" s="62">
        <f t="shared" si="200"/>
        <v>44835</v>
      </c>
      <c r="E206" s="62" t="str">
        <f t="shared" si="200"/>
        <v xml:space="preserve">Lancet Infectious Disease </v>
      </c>
      <c r="F206" s="62" t="str">
        <f t="shared" si="200"/>
        <v>Yes</v>
      </c>
      <c r="G206" s="62" t="str">
        <f t="shared" si="200"/>
        <v>Co-author received research support from Pfizer during the conduct of this study that was paid directly to Kaiser Permanente Southern California.</v>
      </c>
      <c r="H206" s="62" t="str">
        <f t="shared" si="200"/>
        <v>USA</v>
      </c>
      <c r="I206" s="62" t="str">
        <f t="shared" si="200"/>
        <v>May 2022 to August 2022</v>
      </c>
      <c r="J206" s="62" t="str">
        <f t="shared" si="200"/>
        <v>Test-negative case study control</v>
      </c>
      <c r="K206" s="62" t="str">
        <f t="shared" si="201"/>
        <v>Adult members of the health insurance provider Kaiser Permanente</v>
      </c>
      <c r="L206" s="62" t="str">
        <f t="shared" si="201"/>
        <v>Both</v>
      </c>
      <c r="M206" s="62" t="str">
        <f t="shared" si="201"/>
        <v>24,356</v>
      </c>
      <c r="N206" s="62" t="str">
        <f t="shared" si="201"/>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206" s="62" t="str">
        <f t="shared" si="201"/>
        <v>2 dose</v>
      </c>
      <c r="P206" s="62" t="str">
        <f t="shared" si="201"/>
        <v>BNT162b2</v>
      </c>
      <c r="Q206" s="62" t="str">
        <f t="shared" si="201"/>
        <v>Both</v>
      </c>
      <c r="R206" s="62" t="str">
        <f t="shared" si="201"/>
        <v>N/A</v>
      </c>
      <c r="S206" s="62" t="str">
        <f t="shared" si="201"/>
        <v>Primary homologous vaccination</v>
      </c>
      <c r="T206" s="62" t="str">
        <f t="shared" si="202"/>
        <v xml:space="preserve">Unvaccinated </v>
      </c>
      <c r="U206" s="62" t="str">
        <f t="shared" si="202"/>
        <v>Outpatient</v>
      </c>
      <c r="V206" s="62" t="str">
        <f t="shared" si="202"/>
        <v>18 to ≥65</v>
      </c>
      <c r="W206" s="15" t="s">
        <v>48</v>
      </c>
      <c r="X206" s="15" t="s">
        <v>1025</v>
      </c>
      <c r="Y206" s="62" t="str">
        <f t="shared" si="163"/>
        <v>Omicron BA.4/BA.5</v>
      </c>
      <c r="Z206" s="15" t="s">
        <v>1558</v>
      </c>
      <c r="AA206" s="62"/>
    </row>
    <row r="207" spans="1:27" ht="14.45" customHeight="1" x14ac:dyDescent="0.25">
      <c r="A207" s="62">
        <f t="shared" ref="A207:N207" si="203">A206</f>
        <v>44979</v>
      </c>
      <c r="B207" s="62" t="str">
        <f t="shared" si="203"/>
        <v>Tartof S.Y., et al.</v>
      </c>
      <c r="C207" s="75" t="str">
        <f t="shared" si="203"/>
        <v>BNT162b2 vaccine effectiveness against SARS-CoV-2 omicron BA.4 and BA.5</v>
      </c>
      <c r="D207" s="62">
        <f t="shared" si="203"/>
        <v>44835</v>
      </c>
      <c r="E207" s="62" t="str">
        <f t="shared" si="203"/>
        <v xml:space="preserve">Lancet Infectious Disease </v>
      </c>
      <c r="F207" s="62" t="str">
        <f t="shared" si="203"/>
        <v>Yes</v>
      </c>
      <c r="G207" s="62" t="str">
        <f t="shared" si="203"/>
        <v>Co-author received research support from Pfizer during the conduct of this study that was paid directly to Kaiser Permanente Southern California.</v>
      </c>
      <c r="H207" s="62" t="str">
        <f t="shared" si="203"/>
        <v>USA</v>
      </c>
      <c r="I207" s="62" t="str">
        <f t="shared" si="203"/>
        <v>May 2022 to August 2022</v>
      </c>
      <c r="J207" s="62" t="str">
        <f t="shared" si="203"/>
        <v>Test-negative case study control</v>
      </c>
      <c r="K207" s="62" t="str">
        <f t="shared" si="203"/>
        <v>Adult members of the health insurance provider Kaiser Permanente</v>
      </c>
      <c r="L207" s="62" t="str">
        <f t="shared" si="203"/>
        <v>Both</v>
      </c>
      <c r="M207" s="62" t="str">
        <f t="shared" si="203"/>
        <v>24,356</v>
      </c>
      <c r="N207" s="62" t="str">
        <f t="shared" si="203"/>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207" s="62" t="s">
        <v>334</v>
      </c>
      <c r="P207" s="62" t="str">
        <f t="shared" ref="P207:R207" si="204">P206</f>
        <v>BNT162b2</v>
      </c>
      <c r="Q207" s="62" t="str">
        <f t="shared" si="204"/>
        <v>Both</v>
      </c>
      <c r="R207" s="62" t="str">
        <f t="shared" si="204"/>
        <v>N/A</v>
      </c>
      <c r="S207" s="62" t="s">
        <v>268</v>
      </c>
      <c r="T207" s="62" t="str">
        <f t="shared" si="202"/>
        <v xml:space="preserve">Unvaccinated </v>
      </c>
      <c r="U207" s="62" t="str">
        <f t="shared" si="202"/>
        <v>Outpatient</v>
      </c>
      <c r="V207" s="62" t="str">
        <f t="shared" si="202"/>
        <v>18 to ≥65</v>
      </c>
      <c r="W207" s="15" t="s">
        <v>335</v>
      </c>
      <c r="X207" s="15" t="s">
        <v>281</v>
      </c>
      <c r="Y207" s="62" t="str">
        <f t="shared" si="163"/>
        <v>Omicron BA.4/BA.5</v>
      </c>
      <c r="Z207" s="15" t="s">
        <v>1559</v>
      </c>
      <c r="AA207" s="62"/>
    </row>
    <row r="208" spans="1:27" ht="14.45" customHeight="1" x14ac:dyDescent="0.25">
      <c r="A208" s="62">
        <f t="shared" ref="A208:J211" si="205">A207</f>
        <v>44979</v>
      </c>
      <c r="B208" s="62" t="str">
        <f t="shared" si="205"/>
        <v>Tartof S.Y., et al.</v>
      </c>
      <c r="C208" s="75" t="str">
        <f t="shared" si="205"/>
        <v>BNT162b2 vaccine effectiveness against SARS-CoV-2 omicron BA.4 and BA.5</v>
      </c>
      <c r="D208" s="62">
        <f t="shared" si="205"/>
        <v>44835</v>
      </c>
      <c r="E208" s="62" t="str">
        <f t="shared" si="205"/>
        <v xml:space="preserve">Lancet Infectious Disease </v>
      </c>
      <c r="F208" s="62" t="str">
        <f t="shared" si="205"/>
        <v>Yes</v>
      </c>
      <c r="G208" s="62" t="str">
        <f t="shared" si="205"/>
        <v>Co-author received research support from Pfizer during the conduct of this study that was paid directly to Kaiser Permanente Southern California.</v>
      </c>
      <c r="H208" s="62" t="str">
        <f t="shared" si="205"/>
        <v>USA</v>
      </c>
      <c r="I208" s="62" t="str">
        <f t="shared" si="205"/>
        <v>May 2022 to August 2022</v>
      </c>
      <c r="J208" s="62" t="str">
        <f t="shared" si="205"/>
        <v>Test-negative case study control</v>
      </c>
      <c r="K208" s="62" t="str">
        <f t="shared" ref="K208:S211" si="206">K207</f>
        <v>Adult members of the health insurance provider Kaiser Permanente</v>
      </c>
      <c r="L208" s="62" t="str">
        <f t="shared" si="206"/>
        <v>Both</v>
      </c>
      <c r="M208" s="62" t="str">
        <f t="shared" si="206"/>
        <v>24,356</v>
      </c>
      <c r="N208" s="62" t="str">
        <f t="shared" si="206"/>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208" s="62" t="str">
        <f t="shared" si="206"/>
        <v>2 doses + 1 booster</v>
      </c>
      <c r="P208" s="62" t="str">
        <f t="shared" si="206"/>
        <v>BNT162b2</v>
      </c>
      <c r="Q208" s="62" t="str">
        <f t="shared" si="206"/>
        <v>Both</v>
      </c>
      <c r="R208" s="62" t="str">
        <f t="shared" si="206"/>
        <v>N/A</v>
      </c>
      <c r="S208" s="62" t="str">
        <f t="shared" si="206"/>
        <v>First homologous booster</v>
      </c>
      <c r="T208" s="62" t="str">
        <f t="shared" si="202"/>
        <v xml:space="preserve">Unvaccinated </v>
      </c>
      <c r="U208" s="62" t="str">
        <f t="shared" si="202"/>
        <v>Outpatient</v>
      </c>
      <c r="V208" s="62" t="str">
        <f t="shared" si="202"/>
        <v>18 to ≥65</v>
      </c>
      <c r="W208" s="15" t="s">
        <v>336</v>
      </c>
      <c r="X208" s="15" t="s">
        <v>150</v>
      </c>
      <c r="Y208" s="62" t="str">
        <f t="shared" si="163"/>
        <v>Omicron BA.4/BA.5</v>
      </c>
      <c r="Z208" s="15" t="s">
        <v>1560</v>
      </c>
      <c r="AA208" s="62"/>
    </row>
    <row r="209" spans="1:27" ht="14.45" customHeight="1" x14ac:dyDescent="0.25">
      <c r="A209" s="62">
        <f t="shared" si="205"/>
        <v>44979</v>
      </c>
      <c r="B209" s="62" t="str">
        <f t="shared" si="205"/>
        <v>Tartof S.Y., et al.</v>
      </c>
      <c r="C209" s="75" t="str">
        <f t="shared" si="205"/>
        <v>BNT162b2 vaccine effectiveness against SARS-CoV-2 omicron BA.4 and BA.5</v>
      </c>
      <c r="D209" s="62">
        <f t="shared" si="205"/>
        <v>44835</v>
      </c>
      <c r="E209" s="62" t="str">
        <f t="shared" si="205"/>
        <v xml:space="preserve">Lancet Infectious Disease </v>
      </c>
      <c r="F209" s="62" t="str">
        <f t="shared" si="205"/>
        <v>Yes</v>
      </c>
      <c r="G209" s="62" t="str">
        <f t="shared" si="205"/>
        <v>Co-author received research support from Pfizer during the conduct of this study that was paid directly to Kaiser Permanente Southern California.</v>
      </c>
      <c r="H209" s="62" t="str">
        <f t="shared" si="205"/>
        <v>USA</v>
      </c>
      <c r="I209" s="62" t="str">
        <f t="shared" si="205"/>
        <v>May 2022 to August 2022</v>
      </c>
      <c r="J209" s="62" t="str">
        <f t="shared" si="205"/>
        <v>Test-negative case study control</v>
      </c>
      <c r="K209" s="62" t="str">
        <f t="shared" si="206"/>
        <v>Adult members of the health insurance provider Kaiser Permanente</v>
      </c>
      <c r="L209" s="62" t="str">
        <f t="shared" si="206"/>
        <v>Both</v>
      </c>
      <c r="M209" s="62" t="str">
        <f t="shared" si="206"/>
        <v>24,356</v>
      </c>
      <c r="N209" s="62" t="str">
        <f t="shared" si="206"/>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209" s="62" t="str">
        <f t="shared" si="206"/>
        <v>2 doses + 1 booster</v>
      </c>
      <c r="P209" s="62" t="str">
        <f t="shared" si="206"/>
        <v>BNT162b2</v>
      </c>
      <c r="Q209" s="62" t="str">
        <f t="shared" si="206"/>
        <v>Both</v>
      </c>
      <c r="R209" s="62" t="str">
        <f t="shared" si="206"/>
        <v>N/A</v>
      </c>
      <c r="S209" s="62" t="str">
        <f t="shared" si="206"/>
        <v>First homologous booster</v>
      </c>
      <c r="T209" s="62" t="str">
        <f t="shared" si="202"/>
        <v xml:space="preserve">Unvaccinated </v>
      </c>
      <c r="U209" s="62" t="str">
        <f t="shared" si="202"/>
        <v>Outpatient</v>
      </c>
      <c r="V209" s="62" t="str">
        <f t="shared" si="202"/>
        <v>18 to ≥65</v>
      </c>
      <c r="W209" s="15" t="s">
        <v>330</v>
      </c>
      <c r="X209" s="15" t="s">
        <v>150</v>
      </c>
      <c r="Y209" s="62" t="str">
        <f t="shared" si="163"/>
        <v>Omicron BA.4/BA.5</v>
      </c>
      <c r="Z209" s="15" t="s">
        <v>1561</v>
      </c>
      <c r="AA209" s="62"/>
    </row>
    <row r="210" spans="1:27" ht="14.45" customHeight="1" x14ac:dyDescent="0.25">
      <c r="A210" s="62">
        <f t="shared" si="205"/>
        <v>44979</v>
      </c>
      <c r="B210" s="62" t="str">
        <f t="shared" si="205"/>
        <v>Tartof S.Y., et al.</v>
      </c>
      <c r="C210" s="75" t="str">
        <f t="shared" si="205"/>
        <v>BNT162b2 vaccine effectiveness against SARS-CoV-2 omicron BA.4 and BA.5</v>
      </c>
      <c r="D210" s="62">
        <f t="shared" si="205"/>
        <v>44835</v>
      </c>
      <c r="E210" s="62" t="str">
        <f t="shared" si="205"/>
        <v xml:space="preserve">Lancet Infectious Disease </v>
      </c>
      <c r="F210" s="62" t="str">
        <f t="shared" si="205"/>
        <v>Yes</v>
      </c>
      <c r="G210" s="62" t="str">
        <f t="shared" si="205"/>
        <v>Co-author received research support from Pfizer during the conduct of this study that was paid directly to Kaiser Permanente Southern California.</v>
      </c>
      <c r="H210" s="62" t="str">
        <f t="shared" si="205"/>
        <v>USA</v>
      </c>
      <c r="I210" s="62" t="str">
        <f t="shared" si="205"/>
        <v>May 2022 to August 2022</v>
      </c>
      <c r="J210" s="62" t="str">
        <f t="shared" si="205"/>
        <v>Test-negative case study control</v>
      </c>
      <c r="K210" s="62" t="str">
        <f t="shared" si="206"/>
        <v>Adult members of the health insurance provider Kaiser Permanente</v>
      </c>
      <c r="L210" s="62" t="str">
        <f t="shared" si="206"/>
        <v>Both</v>
      </c>
      <c r="M210" s="62" t="str">
        <f t="shared" si="206"/>
        <v>24,356</v>
      </c>
      <c r="N210" s="62" t="str">
        <f t="shared" si="206"/>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210" s="62" t="str">
        <f t="shared" si="206"/>
        <v>2 doses + 1 booster</v>
      </c>
      <c r="P210" s="62" t="str">
        <f t="shared" si="206"/>
        <v>BNT162b2</v>
      </c>
      <c r="Q210" s="62" t="str">
        <f t="shared" si="206"/>
        <v>Both</v>
      </c>
      <c r="R210" s="62" t="str">
        <f t="shared" si="206"/>
        <v>N/A</v>
      </c>
      <c r="S210" s="62" t="str">
        <f t="shared" si="206"/>
        <v>First homologous booster</v>
      </c>
      <c r="T210" s="62" t="str">
        <f t="shared" si="202"/>
        <v xml:space="preserve">Unvaccinated </v>
      </c>
      <c r="U210" s="62" t="str">
        <f t="shared" si="202"/>
        <v>Outpatient</v>
      </c>
      <c r="V210" s="62" t="str">
        <f t="shared" si="202"/>
        <v>18 to ≥65</v>
      </c>
      <c r="W210" s="15" t="s">
        <v>338</v>
      </c>
      <c r="X210" s="15" t="s">
        <v>221</v>
      </c>
      <c r="Y210" s="62" t="str">
        <f t="shared" si="163"/>
        <v>Omicron BA.4/BA.5</v>
      </c>
      <c r="Z210" s="15" t="s">
        <v>1562</v>
      </c>
      <c r="AA210" s="62"/>
    </row>
    <row r="211" spans="1:27" ht="14.45" customHeight="1" x14ac:dyDescent="0.25">
      <c r="A211" s="62">
        <f t="shared" si="205"/>
        <v>44979</v>
      </c>
      <c r="B211" s="62" t="str">
        <f t="shared" si="205"/>
        <v>Tartof S.Y., et al.</v>
      </c>
      <c r="C211" s="75" t="str">
        <f t="shared" si="205"/>
        <v>BNT162b2 vaccine effectiveness against SARS-CoV-2 omicron BA.4 and BA.5</v>
      </c>
      <c r="D211" s="62">
        <f t="shared" si="205"/>
        <v>44835</v>
      </c>
      <c r="E211" s="62" t="str">
        <f t="shared" si="205"/>
        <v xml:space="preserve">Lancet Infectious Disease </v>
      </c>
      <c r="F211" s="62" t="str">
        <f t="shared" si="205"/>
        <v>Yes</v>
      </c>
      <c r="G211" s="62" t="str">
        <f t="shared" si="205"/>
        <v>Co-author received research support from Pfizer during the conduct of this study that was paid directly to Kaiser Permanente Southern California.</v>
      </c>
      <c r="H211" s="62" t="str">
        <f t="shared" si="205"/>
        <v>USA</v>
      </c>
      <c r="I211" s="62" t="str">
        <f t="shared" si="205"/>
        <v>May 2022 to August 2022</v>
      </c>
      <c r="J211" s="62" t="str">
        <f t="shared" si="205"/>
        <v>Test-negative case study control</v>
      </c>
      <c r="K211" s="62" t="str">
        <f t="shared" si="206"/>
        <v>Adult members of the health insurance provider Kaiser Permanente</v>
      </c>
      <c r="L211" s="62" t="str">
        <f t="shared" si="206"/>
        <v>Both</v>
      </c>
      <c r="M211" s="62" t="str">
        <f t="shared" si="206"/>
        <v>24,356</v>
      </c>
      <c r="N211" s="62" t="str">
        <f t="shared" si="206"/>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211" s="62" t="str">
        <f t="shared" si="206"/>
        <v>2 doses + 1 booster</v>
      </c>
      <c r="P211" s="62" t="str">
        <f t="shared" si="206"/>
        <v>BNT162b2</v>
      </c>
      <c r="Q211" s="62" t="str">
        <f t="shared" si="206"/>
        <v>Both</v>
      </c>
      <c r="R211" s="62" t="str">
        <f t="shared" si="206"/>
        <v>N/A</v>
      </c>
      <c r="S211" s="62" t="str">
        <f t="shared" si="206"/>
        <v>First homologous booster</v>
      </c>
      <c r="T211" s="62" t="str">
        <f t="shared" si="202"/>
        <v xml:space="preserve">Unvaccinated </v>
      </c>
      <c r="U211" s="62" t="str">
        <f t="shared" si="202"/>
        <v>Outpatient</v>
      </c>
      <c r="V211" s="62" t="str">
        <f t="shared" si="202"/>
        <v>18 to ≥65</v>
      </c>
      <c r="W211" s="15" t="s">
        <v>48</v>
      </c>
      <c r="X211" s="15" t="s">
        <v>1025</v>
      </c>
      <c r="Y211" s="62" t="str">
        <f t="shared" si="163"/>
        <v>Omicron BA.4/BA.5</v>
      </c>
      <c r="Z211" s="15" t="s">
        <v>1563</v>
      </c>
      <c r="AA211" s="62"/>
    </row>
    <row r="212" spans="1:27" ht="14.45" customHeight="1" x14ac:dyDescent="0.25">
      <c r="A212" s="62">
        <f t="shared" ref="A212:N212" si="207">A211</f>
        <v>44979</v>
      </c>
      <c r="B212" s="62" t="str">
        <f t="shared" si="207"/>
        <v>Tartof S.Y., et al.</v>
      </c>
      <c r="C212" s="75" t="str">
        <f t="shared" si="207"/>
        <v>BNT162b2 vaccine effectiveness against SARS-CoV-2 omicron BA.4 and BA.5</v>
      </c>
      <c r="D212" s="62">
        <f t="shared" si="207"/>
        <v>44835</v>
      </c>
      <c r="E212" s="62" t="str">
        <f t="shared" si="207"/>
        <v xml:space="preserve">Lancet Infectious Disease </v>
      </c>
      <c r="F212" s="62" t="str">
        <f t="shared" si="207"/>
        <v>Yes</v>
      </c>
      <c r="G212" s="62" t="str">
        <f t="shared" si="207"/>
        <v>Co-author received research support from Pfizer during the conduct of this study that was paid directly to Kaiser Permanente Southern California.</v>
      </c>
      <c r="H212" s="62" t="str">
        <f t="shared" si="207"/>
        <v>USA</v>
      </c>
      <c r="I212" s="62" t="str">
        <f t="shared" si="207"/>
        <v>May 2022 to August 2022</v>
      </c>
      <c r="J212" s="62" t="str">
        <f t="shared" si="207"/>
        <v>Test-negative case study control</v>
      </c>
      <c r="K212" s="62" t="str">
        <f t="shared" si="207"/>
        <v>Adult members of the health insurance provider Kaiser Permanente</v>
      </c>
      <c r="L212" s="62" t="str">
        <f t="shared" si="207"/>
        <v>Both</v>
      </c>
      <c r="M212" s="62" t="str">
        <f t="shared" si="207"/>
        <v>24,356</v>
      </c>
      <c r="N212" s="62" t="str">
        <f t="shared" si="207"/>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212" s="62" t="s">
        <v>339</v>
      </c>
      <c r="P212" s="62" t="str">
        <f t="shared" ref="P212:R212" si="208">P211</f>
        <v>BNT162b2</v>
      </c>
      <c r="Q212" s="62" t="str">
        <f t="shared" si="208"/>
        <v>Both</v>
      </c>
      <c r="R212" s="62" t="str">
        <f t="shared" si="208"/>
        <v>N/A</v>
      </c>
      <c r="S212" s="62" t="s">
        <v>340</v>
      </c>
      <c r="T212" s="62" t="str">
        <f t="shared" si="202"/>
        <v xml:space="preserve">Unvaccinated </v>
      </c>
      <c r="U212" s="62" t="str">
        <f t="shared" si="202"/>
        <v>Outpatient</v>
      </c>
      <c r="V212" s="62" t="str">
        <f t="shared" si="202"/>
        <v>18 to ≥65</v>
      </c>
      <c r="W212" s="15" t="s">
        <v>335</v>
      </c>
      <c r="X212" s="15" t="s">
        <v>281</v>
      </c>
      <c r="Y212" s="62" t="str">
        <f t="shared" si="163"/>
        <v>Omicron BA.4/BA.5</v>
      </c>
      <c r="Z212" s="15" t="s">
        <v>1564</v>
      </c>
      <c r="AA212" s="62"/>
    </row>
    <row r="213" spans="1:27" ht="14.45" customHeight="1" x14ac:dyDescent="0.25">
      <c r="A213" s="62">
        <f t="shared" ref="A213:J214" si="209">A212</f>
        <v>44979</v>
      </c>
      <c r="B213" s="62" t="str">
        <f t="shared" si="209"/>
        <v>Tartof S.Y., et al.</v>
      </c>
      <c r="C213" s="75" t="str">
        <f t="shared" si="209"/>
        <v>BNT162b2 vaccine effectiveness against SARS-CoV-2 omicron BA.4 and BA.5</v>
      </c>
      <c r="D213" s="62">
        <f t="shared" si="209"/>
        <v>44835</v>
      </c>
      <c r="E213" s="62" t="str">
        <f t="shared" si="209"/>
        <v xml:space="preserve">Lancet Infectious Disease </v>
      </c>
      <c r="F213" s="62" t="str">
        <f t="shared" si="209"/>
        <v>Yes</v>
      </c>
      <c r="G213" s="62" t="str">
        <f t="shared" si="209"/>
        <v>Co-author received research support from Pfizer during the conduct of this study that was paid directly to Kaiser Permanente Southern California.</v>
      </c>
      <c r="H213" s="62" t="str">
        <f t="shared" si="209"/>
        <v>USA</v>
      </c>
      <c r="I213" s="62" t="str">
        <f t="shared" si="209"/>
        <v>May 2022 to August 2022</v>
      </c>
      <c r="J213" s="62" t="str">
        <f t="shared" si="209"/>
        <v>Test-negative case study control</v>
      </c>
      <c r="K213" s="62" t="str">
        <f t="shared" ref="K213:T214" si="210">K212</f>
        <v>Adult members of the health insurance provider Kaiser Permanente</v>
      </c>
      <c r="L213" s="62" t="str">
        <f t="shared" si="210"/>
        <v>Both</v>
      </c>
      <c r="M213" s="62" t="str">
        <f t="shared" si="210"/>
        <v>24,356</v>
      </c>
      <c r="N213" s="62" t="str">
        <f t="shared" si="210"/>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213" s="62" t="str">
        <f t="shared" si="210"/>
        <v>2 doses + 2 boosters</v>
      </c>
      <c r="P213" s="62" t="str">
        <f t="shared" si="210"/>
        <v>BNT162b2</v>
      </c>
      <c r="Q213" s="62" t="str">
        <f t="shared" si="210"/>
        <v>Both</v>
      </c>
      <c r="R213" s="62" t="str">
        <f t="shared" si="210"/>
        <v>N/A</v>
      </c>
      <c r="S213" s="62" t="str">
        <f t="shared" si="210"/>
        <v>Second homologous booster</v>
      </c>
      <c r="T213" s="62" t="str">
        <f t="shared" si="210"/>
        <v xml:space="preserve">Unvaccinated </v>
      </c>
      <c r="U213" s="62" t="str">
        <f t="shared" ref="U213:V214" si="211">U212</f>
        <v>Outpatient</v>
      </c>
      <c r="V213" s="62" t="str">
        <f t="shared" si="211"/>
        <v>18 to ≥65</v>
      </c>
      <c r="W213" s="15" t="s">
        <v>341</v>
      </c>
      <c r="X213" s="15" t="s">
        <v>150</v>
      </c>
      <c r="Y213" s="62" t="str">
        <f t="shared" si="163"/>
        <v>Omicron BA.4/BA.5</v>
      </c>
      <c r="Z213" s="15" t="s">
        <v>1565</v>
      </c>
      <c r="AA213" s="62"/>
    </row>
    <row r="214" spans="1:27" ht="18" customHeight="1" x14ac:dyDescent="0.25">
      <c r="A214" s="62">
        <f t="shared" si="209"/>
        <v>44979</v>
      </c>
      <c r="B214" s="62" t="str">
        <f t="shared" si="209"/>
        <v>Tartof S.Y., et al.</v>
      </c>
      <c r="C214" s="75" t="str">
        <f t="shared" si="209"/>
        <v>BNT162b2 vaccine effectiveness against SARS-CoV-2 omicron BA.4 and BA.5</v>
      </c>
      <c r="D214" s="62">
        <f t="shared" si="209"/>
        <v>44835</v>
      </c>
      <c r="E214" s="62" t="str">
        <f t="shared" si="209"/>
        <v xml:space="preserve">Lancet Infectious Disease </v>
      </c>
      <c r="F214" s="62" t="str">
        <f t="shared" si="209"/>
        <v>Yes</v>
      </c>
      <c r="G214" s="62" t="str">
        <f t="shared" si="209"/>
        <v>Co-author received research support from Pfizer during the conduct of this study that was paid directly to Kaiser Permanente Southern California.</v>
      </c>
      <c r="H214" s="62" t="str">
        <f t="shared" si="209"/>
        <v>USA</v>
      </c>
      <c r="I214" s="62" t="str">
        <f t="shared" si="209"/>
        <v>May 2022 to August 2022</v>
      </c>
      <c r="J214" s="62" t="str">
        <f t="shared" si="209"/>
        <v>Test-negative case study control</v>
      </c>
      <c r="K214" s="62" t="str">
        <f t="shared" si="210"/>
        <v>Adult members of the health insurance provider Kaiser Permanente</v>
      </c>
      <c r="L214" s="62" t="str">
        <f t="shared" si="210"/>
        <v>Both</v>
      </c>
      <c r="M214" s="62" t="str">
        <f t="shared" si="210"/>
        <v>24,356</v>
      </c>
      <c r="N214" s="62" t="str">
        <f t="shared" si="210"/>
        <v>Odds Ratio 
Adjusted (VE) of two, three, and four doses of BNT162b2 by time since receipt of the last dose was estimated with odds ratios and 95% confidence intervals (CI) from logistic regression models adjusted for week of COVID-19 healthcare encounter, age, sex, race/ethnicity, prior SARS-CoV-2 infection, body mass index, Charlson score, and history of prior influenza and pneumococcal vaccination and Paxlovid receipt.</v>
      </c>
      <c r="O214" s="62" t="str">
        <f t="shared" si="210"/>
        <v>2 doses + 2 boosters</v>
      </c>
      <c r="P214" s="62" t="str">
        <f t="shared" si="210"/>
        <v>BNT162b2</v>
      </c>
      <c r="Q214" s="62" t="str">
        <f t="shared" si="210"/>
        <v>Both</v>
      </c>
      <c r="R214" s="62" t="str">
        <f t="shared" si="210"/>
        <v>N/A</v>
      </c>
      <c r="S214" s="62" t="str">
        <f t="shared" si="210"/>
        <v>Second homologous booster</v>
      </c>
      <c r="T214" s="62" t="str">
        <f t="shared" si="210"/>
        <v xml:space="preserve">Unvaccinated </v>
      </c>
      <c r="U214" s="62" t="str">
        <f t="shared" si="211"/>
        <v>Outpatient</v>
      </c>
      <c r="V214" s="62" t="str">
        <f t="shared" si="211"/>
        <v>18 to ≥65</v>
      </c>
      <c r="W214" s="15" t="s">
        <v>48</v>
      </c>
      <c r="X214" s="15" t="s">
        <v>1025</v>
      </c>
      <c r="Y214" s="62" t="str">
        <f t="shared" si="163"/>
        <v>Omicron BA.4/BA.5</v>
      </c>
      <c r="Z214" s="15" t="s">
        <v>1566</v>
      </c>
      <c r="AA214" s="62"/>
    </row>
    <row r="215" spans="1:27" ht="94.5" customHeight="1" x14ac:dyDescent="0.25">
      <c r="A215" s="70">
        <v>44979</v>
      </c>
      <c r="B215" s="70" t="s">
        <v>342</v>
      </c>
      <c r="C215" s="72" t="s">
        <v>343</v>
      </c>
      <c r="D215" s="73">
        <v>44958</v>
      </c>
      <c r="E215" s="70" t="s">
        <v>35</v>
      </c>
      <c r="F215" s="70" t="s">
        <v>36</v>
      </c>
      <c r="G215" s="70" t="s">
        <v>344</v>
      </c>
      <c r="H215" s="70" t="s">
        <v>345</v>
      </c>
      <c r="I215" s="70" t="s">
        <v>346</v>
      </c>
      <c r="J215" s="70" t="s">
        <v>157</v>
      </c>
      <c r="K215" s="70" t="s">
        <v>347</v>
      </c>
      <c r="L215" s="70" t="s">
        <v>159</v>
      </c>
      <c r="M215" s="70">
        <v>362805</v>
      </c>
      <c r="N215" s="70" t="s">
        <v>2030</v>
      </c>
      <c r="O215" s="70" t="s">
        <v>348</v>
      </c>
      <c r="P215" s="70" t="s">
        <v>68</v>
      </c>
      <c r="Q215" s="70" t="s">
        <v>230</v>
      </c>
      <c r="R215" s="70" t="s">
        <v>41</v>
      </c>
      <c r="S215" s="70" t="s">
        <v>328</v>
      </c>
      <c r="T215" s="70" t="s">
        <v>232</v>
      </c>
      <c r="U215" s="70" t="s">
        <v>317</v>
      </c>
      <c r="V215" s="15" t="s">
        <v>349</v>
      </c>
      <c r="W215" s="70" t="s">
        <v>350</v>
      </c>
      <c r="X215" s="70" t="s">
        <v>1025</v>
      </c>
      <c r="Y215" s="70" t="s">
        <v>112</v>
      </c>
      <c r="Z215" s="15" t="s">
        <v>351</v>
      </c>
      <c r="AA215" s="70"/>
    </row>
    <row r="216" spans="1:27" ht="90.75" customHeight="1" x14ac:dyDescent="0.25">
      <c r="A216" s="70">
        <f t="shared" ref="A216:U216" si="212">A215</f>
        <v>44979</v>
      </c>
      <c r="B216" s="70" t="str">
        <f t="shared" si="212"/>
        <v>Chemaitelly, H., et al.</v>
      </c>
      <c r="C216" s="72" t="str">
        <f t="shared" si="212"/>
        <v>Covid-19 Vaccine Protection among Children and Adolescents in Qatar</v>
      </c>
      <c r="D216" s="73">
        <f t="shared" si="212"/>
        <v>44958</v>
      </c>
      <c r="E216" s="70" t="str">
        <f t="shared" si="212"/>
        <v>The New England Journal of Medicine</v>
      </c>
      <c r="F216" s="70" t="str">
        <f t="shared" si="212"/>
        <v>Yes</v>
      </c>
      <c r="G216" s="70" t="str">
        <f t="shared" si="212"/>
        <v>Biomedical Research Program and the Biostatistics, Epidemiology, and Biomathematics Research Core at Weill Cornell Medicine–Qatar and by the Ministry of Public Health in Qatar, Hamad Medical Corporation, and Sidra Medi-cine, The Qatar Genome Program and Qatar University Biomedi-cal Research Center</v>
      </c>
      <c r="H216" s="70" t="str">
        <f t="shared" si="212"/>
        <v>Qatar</v>
      </c>
      <c r="I216" s="70" t="str">
        <f t="shared" si="212"/>
        <v>February 2021 to July 2022</v>
      </c>
      <c r="J216" s="70" t="str">
        <f t="shared" si="212"/>
        <v>Retrospective cohort study</v>
      </c>
      <c r="K216" s="70" t="str">
        <f t="shared" si="212"/>
        <v>Children and adolescents</v>
      </c>
      <c r="L216" s="70" t="str">
        <f t="shared" si="212"/>
        <v>Immunocompetent</v>
      </c>
      <c r="M216" s="70">
        <f t="shared" si="212"/>
        <v>362805</v>
      </c>
      <c r="N216" s="70" t="str">
        <f t="shared" si="212"/>
        <v>Hazard Ratio
VE(%) =  (1 − adjusted HR) × 100</v>
      </c>
      <c r="O216" s="70" t="str">
        <f t="shared" si="212"/>
        <v xml:space="preserve">2 homologous doses </v>
      </c>
      <c r="P216" s="70" t="str">
        <f t="shared" si="212"/>
        <v>BNT162b2</v>
      </c>
      <c r="Q216" s="70" t="str">
        <f t="shared" si="212"/>
        <v xml:space="preserve">No </v>
      </c>
      <c r="R216" s="70" t="str">
        <f t="shared" si="212"/>
        <v>N/A</v>
      </c>
      <c r="S216" s="70" t="str">
        <f t="shared" si="212"/>
        <v>Primary homologous vaccination</v>
      </c>
      <c r="T216" s="70" t="str">
        <f t="shared" si="212"/>
        <v xml:space="preserve">Unvaccinated </v>
      </c>
      <c r="U216" s="70" t="str">
        <f t="shared" si="212"/>
        <v xml:space="preserve">Infection </v>
      </c>
      <c r="V216" s="15" t="s">
        <v>352</v>
      </c>
      <c r="W216" s="70" t="str">
        <f>W215</f>
        <v>≥ 14days</v>
      </c>
      <c r="X216" s="70" t="str">
        <f>X215</f>
        <v>Short term (0-3 months)</v>
      </c>
      <c r="Y216" s="70" t="str">
        <f>Y215</f>
        <v>Omicron (B.1.1.529)</v>
      </c>
      <c r="Z216" s="15" t="s">
        <v>1494</v>
      </c>
      <c r="AA216" s="70"/>
    </row>
    <row r="217" spans="1:27" ht="101.45" customHeight="1" x14ac:dyDescent="0.25">
      <c r="A217" s="70">
        <v>44979</v>
      </c>
      <c r="B217" s="70" t="s">
        <v>355</v>
      </c>
      <c r="C217" s="72" t="s">
        <v>356</v>
      </c>
      <c r="D217" s="73">
        <v>44927</v>
      </c>
      <c r="E217" s="70" t="s">
        <v>1327</v>
      </c>
      <c r="F217" s="70" t="s">
        <v>36</v>
      </c>
      <c r="G217" s="70" t="s">
        <v>357</v>
      </c>
      <c r="H217" s="70" t="s">
        <v>358</v>
      </c>
      <c r="I217" s="70" t="s">
        <v>359</v>
      </c>
      <c r="J217" s="70" t="s">
        <v>360</v>
      </c>
      <c r="K217" s="70" t="s">
        <v>186</v>
      </c>
      <c r="L217" s="70" t="s">
        <v>159</v>
      </c>
      <c r="M217" s="70" t="s">
        <v>361</v>
      </c>
      <c r="N217" s="70" t="s">
        <v>2029</v>
      </c>
      <c r="O217" s="70" t="s">
        <v>362</v>
      </c>
      <c r="P217" s="70" t="s">
        <v>68</v>
      </c>
      <c r="Q217" s="70" t="s">
        <v>230</v>
      </c>
      <c r="R217" s="70" t="s">
        <v>41</v>
      </c>
      <c r="S217" s="70" t="s">
        <v>328</v>
      </c>
      <c r="T217" s="70" t="s">
        <v>110</v>
      </c>
      <c r="U217" s="70" t="s">
        <v>317</v>
      </c>
      <c r="V217" s="15" t="s">
        <v>363</v>
      </c>
      <c r="W217" s="15" t="s">
        <v>364</v>
      </c>
      <c r="X217" s="15" t="s">
        <v>1025</v>
      </c>
      <c r="Y217" s="70" t="s">
        <v>218</v>
      </c>
      <c r="Z217" s="15" t="s">
        <v>365</v>
      </c>
      <c r="AA217" s="70"/>
    </row>
    <row r="218" spans="1:27" ht="15" customHeight="1" x14ac:dyDescent="0.25">
      <c r="A218" s="70">
        <f t="shared" ref="A218:J219" si="213">A217</f>
        <v>44979</v>
      </c>
      <c r="B218" s="70" t="str">
        <f t="shared" si="213"/>
        <v>Leung D., et al.</v>
      </c>
      <c r="C218" s="72" t="str">
        <f t="shared" si="213"/>
        <v>Effectiveness of BNT162b2 and CoronaVac inchildren and adolescents against SARS-CoV-2infection during Omicron BA.2 wave in Hong Kong</v>
      </c>
      <c r="D218" s="73">
        <f t="shared" si="213"/>
        <v>44927</v>
      </c>
      <c r="E218" s="70" t="str">
        <f t="shared" si="213"/>
        <v>Communications Medicine</v>
      </c>
      <c r="F218" s="70" t="str">
        <f t="shared" si="213"/>
        <v>Yes</v>
      </c>
      <c r="G218" s="70" t="str">
        <f t="shared" si="213"/>
        <v>Providence Foundation</v>
      </c>
      <c r="H218" s="70" t="str">
        <f t="shared" si="213"/>
        <v xml:space="preserve">Hong Kong </v>
      </c>
      <c r="I218" s="70" t="str">
        <f t="shared" si="213"/>
        <v>January 2022 to April 2022</v>
      </c>
      <c r="J218" s="70" t="str">
        <f t="shared" si="213"/>
        <v xml:space="preserve">Retrospective ecological study </v>
      </c>
      <c r="K218" s="70" t="str">
        <f t="shared" ref="K218:T219" si="214">K217</f>
        <v xml:space="preserve">Children and adolescents </v>
      </c>
      <c r="L218" s="70" t="str">
        <f t="shared" si="214"/>
        <v>Immunocompetent</v>
      </c>
      <c r="M218" s="70" t="str">
        <f t="shared" si="214"/>
        <v>953400 (3-11 years, 72448 with Pfizer / 12-18 years, 401561 with Pfizer / 3-11 years unvaccinated, 229731 / 12-18 years unvaccinated, 20559)</v>
      </c>
      <c r="N218" s="70" t="str">
        <f t="shared" si="214"/>
        <v xml:space="preserve">Incidence Rate Ratio
VE as (1-IRR)·100%, with a two-sided 95% confidence interval (CI)                                                                  
</v>
      </c>
      <c r="O218" s="70" t="str">
        <f t="shared" si="214"/>
        <v xml:space="preserve">2 homologous vaccination </v>
      </c>
      <c r="P218" s="70" t="str">
        <f t="shared" si="214"/>
        <v>BNT162b2</v>
      </c>
      <c r="Q218" s="70" t="str">
        <f t="shared" si="214"/>
        <v xml:space="preserve">No </v>
      </c>
      <c r="R218" s="70" t="str">
        <f t="shared" si="214"/>
        <v>N/A</v>
      </c>
      <c r="S218" s="70" t="str">
        <f t="shared" si="214"/>
        <v>Primary homologous vaccination</v>
      </c>
      <c r="T218" s="70" t="str">
        <f t="shared" si="214"/>
        <v>Unvaccinated</v>
      </c>
      <c r="U218" s="70" t="str">
        <f t="shared" ref="U218:U219" si="215">U217</f>
        <v xml:space="preserve">Infection </v>
      </c>
      <c r="V218" s="70" t="s">
        <v>366</v>
      </c>
      <c r="W218" s="15" t="s">
        <v>367</v>
      </c>
      <c r="X218" s="15" t="s">
        <v>150</v>
      </c>
      <c r="Y218" s="70" t="str">
        <f>Y217</f>
        <v>Omicron BA.2</v>
      </c>
      <c r="Z218" s="15" t="s">
        <v>368</v>
      </c>
      <c r="AA218" s="70"/>
    </row>
    <row r="219" spans="1:27" x14ac:dyDescent="0.25">
      <c r="A219" s="70">
        <f t="shared" si="213"/>
        <v>44979</v>
      </c>
      <c r="B219" s="70" t="str">
        <f t="shared" si="213"/>
        <v>Leung D., et al.</v>
      </c>
      <c r="C219" s="72" t="str">
        <f t="shared" si="213"/>
        <v>Effectiveness of BNT162b2 and CoronaVac inchildren and adolescents against SARS-CoV-2infection during Omicron BA.2 wave in Hong Kong</v>
      </c>
      <c r="D219" s="73">
        <f t="shared" si="213"/>
        <v>44927</v>
      </c>
      <c r="E219" s="70" t="str">
        <f t="shared" si="213"/>
        <v>Communications Medicine</v>
      </c>
      <c r="F219" s="70" t="str">
        <f t="shared" si="213"/>
        <v>Yes</v>
      </c>
      <c r="G219" s="70" t="str">
        <f t="shared" si="213"/>
        <v>Providence Foundation</v>
      </c>
      <c r="H219" s="70" t="str">
        <f t="shared" si="213"/>
        <v xml:space="preserve">Hong Kong </v>
      </c>
      <c r="I219" s="70" t="str">
        <f t="shared" si="213"/>
        <v>January 2022 to April 2022</v>
      </c>
      <c r="J219" s="70" t="str">
        <f t="shared" si="213"/>
        <v xml:space="preserve">Retrospective ecological study </v>
      </c>
      <c r="K219" s="70" t="str">
        <f t="shared" si="214"/>
        <v xml:space="preserve">Children and adolescents </v>
      </c>
      <c r="L219" s="70" t="str">
        <f t="shared" si="214"/>
        <v>Immunocompetent</v>
      </c>
      <c r="M219" s="70" t="str">
        <f t="shared" si="214"/>
        <v>953400 (3-11 years, 72448 with Pfizer / 12-18 years, 401561 with Pfizer / 3-11 years unvaccinated, 229731 / 12-18 years unvaccinated, 20559)</v>
      </c>
      <c r="N219" s="70" t="str">
        <f t="shared" si="214"/>
        <v xml:space="preserve">Incidence Rate Ratio
VE as (1-IRR)·100%, with a two-sided 95% confidence interval (CI)                                                                  
</v>
      </c>
      <c r="O219" s="70" t="str">
        <f t="shared" si="214"/>
        <v xml:space="preserve">2 homologous vaccination </v>
      </c>
      <c r="P219" s="70" t="str">
        <f t="shared" si="214"/>
        <v>BNT162b2</v>
      </c>
      <c r="Q219" s="70" t="str">
        <f t="shared" si="214"/>
        <v xml:space="preserve">No </v>
      </c>
      <c r="R219" s="70" t="str">
        <f t="shared" si="214"/>
        <v>N/A</v>
      </c>
      <c r="S219" s="70" t="str">
        <f t="shared" si="214"/>
        <v>Primary homologous vaccination</v>
      </c>
      <c r="T219" s="70" t="str">
        <f t="shared" si="214"/>
        <v>Unvaccinated</v>
      </c>
      <c r="U219" s="70" t="str">
        <f t="shared" si="215"/>
        <v xml:space="preserve">Infection </v>
      </c>
      <c r="V219" s="70" t="str">
        <f>V218</f>
        <v>12 to 18 years</v>
      </c>
      <c r="W219" s="15" t="s">
        <v>369</v>
      </c>
      <c r="X219" s="15" t="s">
        <v>221</v>
      </c>
      <c r="Y219" s="70" t="str">
        <f>Y218</f>
        <v>Omicron BA.2</v>
      </c>
      <c r="Z219" s="15" t="s">
        <v>370</v>
      </c>
      <c r="AA219" s="70"/>
    </row>
    <row r="220" spans="1:27" ht="57.95" customHeight="1" x14ac:dyDescent="0.25">
      <c r="A220" s="70">
        <v>44979</v>
      </c>
      <c r="B220" s="70" t="s">
        <v>371</v>
      </c>
      <c r="C220" s="72" t="s">
        <v>372</v>
      </c>
      <c r="D220" s="73">
        <v>44835</v>
      </c>
      <c r="E220" s="70" t="s">
        <v>1328</v>
      </c>
      <c r="F220" s="70" t="s">
        <v>36</v>
      </c>
      <c r="G220" s="70" t="s">
        <v>373</v>
      </c>
      <c r="H220" s="70" t="s">
        <v>374</v>
      </c>
      <c r="I220" s="70" t="s">
        <v>375</v>
      </c>
      <c r="J220" s="70" t="s">
        <v>376</v>
      </c>
      <c r="K220" s="70" t="s">
        <v>377</v>
      </c>
      <c r="L220" s="70" t="s">
        <v>159</v>
      </c>
      <c r="M220" s="70">
        <v>105267</v>
      </c>
      <c r="N220" s="70" t="s">
        <v>2028</v>
      </c>
      <c r="O220" s="70" t="s">
        <v>188</v>
      </c>
      <c r="P220" s="70" t="s">
        <v>238</v>
      </c>
      <c r="Q220" s="70" t="s">
        <v>230</v>
      </c>
      <c r="R220" s="70" t="s">
        <v>41</v>
      </c>
      <c r="S220" s="70" t="s">
        <v>72</v>
      </c>
      <c r="T220" s="70" t="s">
        <v>232</v>
      </c>
      <c r="U220" s="70" t="s">
        <v>317</v>
      </c>
      <c r="V220" s="70" t="s">
        <v>378</v>
      </c>
      <c r="W220" s="70" t="s">
        <v>111</v>
      </c>
      <c r="X220" s="70" t="s">
        <v>1025</v>
      </c>
      <c r="Y220" s="70" t="s">
        <v>112</v>
      </c>
      <c r="Z220" s="15" t="s">
        <v>379</v>
      </c>
      <c r="AA220" s="70"/>
    </row>
    <row r="221" spans="1:27" x14ac:dyDescent="0.25">
      <c r="A221" s="70">
        <f t="shared" ref="A221:Y221" si="216">A220</f>
        <v>44979</v>
      </c>
      <c r="B221" s="70" t="str">
        <f t="shared" si="216"/>
        <v>Mimura W., et al.</v>
      </c>
      <c r="C221" s="72" t="str">
        <f t="shared" si="216"/>
        <v>Effectiveness of mRNA vaccines against SARS-CoV-2 infectionsduring the periods of Delta and Omicron variant predominance inJapan: The VENUS Study</v>
      </c>
      <c r="D221" s="73">
        <f t="shared" si="216"/>
        <v>44835</v>
      </c>
      <c r="E221" s="70" t="str">
        <f t="shared" si="216"/>
        <v>International Journal of Infectious Diseases</v>
      </c>
      <c r="F221" s="70" t="str">
        <f t="shared" si="216"/>
        <v>Yes</v>
      </c>
      <c r="G221" s="70" t="str">
        <f t="shared" si="216"/>
        <v xml:space="preserve"> AMED </v>
      </c>
      <c r="H221" s="70" t="str">
        <f t="shared" si="216"/>
        <v xml:space="preserve">Japan </v>
      </c>
      <c r="I221" s="70" t="str">
        <f t="shared" si="216"/>
        <v>January 2022 to March 2022</v>
      </c>
      <c r="J221" s="70" t="str">
        <f t="shared" si="216"/>
        <v xml:space="preserve">Population-based cohort study </v>
      </c>
      <c r="K221" s="70" t="str">
        <f t="shared" si="216"/>
        <v xml:space="preserve">General population in the Chugoku region </v>
      </c>
      <c r="L221" s="70" t="str">
        <f t="shared" si="216"/>
        <v>Immunocompetent</v>
      </c>
      <c r="M221" s="70">
        <f t="shared" si="216"/>
        <v>105267</v>
      </c>
      <c r="N221" s="70" t="str">
        <f t="shared" si="216"/>
        <v>Hazard Ratio
VE(%) =  (1 −  HR) × 100%</v>
      </c>
      <c r="O221" s="70" t="str">
        <f t="shared" si="216"/>
        <v xml:space="preserve">2 doses </v>
      </c>
      <c r="P221" s="70" t="str">
        <f t="shared" si="216"/>
        <v>BNT162b2 and mRNA-1273</v>
      </c>
      <c r="Q221" s="70" t="str">
        <f t="shared" si="216"/>
        <v xml:space="preserve">No </v>
      </c>
      <c r="R221" s="70" t="str">
        <f t="shared" si="216"/>
        <v>N/A</v>
      </c>
      <c r="S221" s="70" t="str">
        <f t="shared" si="216"/>
        <v>Primary vaccination</v>
      </c>
      <c r="T221" s="70" t="str">
        <f t="shared" si="216"/>
        <v xml:space="preserve">Unvaccinated </v>
      </c>
      <c r="U221" s="70" t="str">
        <f t="shared" si="216"/>
        <v xml:space="preserve">Infection </v>
      </c>
      <c r="V221" s="70" t="str">
        <f t="shared" si="216"/>
        <v>16 to 64 years</v>
      </c>
      <c r="W221" s="70" t="str">
        <f t="shared" si="216"/>
        <v>≥14 days</v>
      </c>
      <c r="X221" s="70" t="str">
        <f t="shared" si="216"/>
        <v>Short term (0-3 months)</v>
      </c>
      <c r="Y221" s="70" t="str">
        <f t="shared" si="216"/>
        <v>Omicron (B.1.1.529)</v>
      </c>
      <c r="Z221" s="15" t="s">
        <v>380</v>
      </c>
      <c r="AA221" s="70"/>
    </row>
    <row r="222" spans="1:27" x14ac:dyDescent="0.25">
      <c r="A222" s="70">
        <f t="shared" ref="A222:N225" si="217">A221</f>
        <v>44979</v>
      </c>
      <c r="B222" s="70" t="str">
        <f t="shared" si="217"/>
        <v>Mimura W., et al.</v>
      </c>
      <c r="C222" s="72" t="str">
        <f t="shared" si="217"/>
        <v>Effectiveness of mRNA vaccines against SARS-CoV-2 infectionsduring the periods of Delta and Omicron variant predominance inJapan: The VENUS Study</v>
      </c>
      <c r="D222" s="73">
        <f t="shared" si="217"/>
        <v>44835</v>
      </c>
      <c r="E222" s="70" t="str">
        <f t="shared" si="217"/>
        <v>International Journal of Infectious Diseases</v>
      </c>
      <c r="F222" s="70" t="str">
        <f t="shared" si="217"/>
        <v>Yes</v>
      </c>
      <c r="G222" s="70" t="str">
        <f t="shared" si="217"/>
        <v xml:space="preserve"> AMED </v>
      </c>
      <c r="H222" s="70" t="str">
        <f t="shared" si="217"/>
        <v xml:space="preserve">Japan </v>
      </c>
      <c r="I222" s="70" t="str">
        <f t="shared" si="217"/>
        <v>January 2022 to March 2022</v>
      </c>
      <c r="J222" s="70" t="str">
        <f t="shared" si="217"/>
        <v xml:space="preserve">Population-based cohort study </v>
      </c>
      <c r="K222" s="70" t="str">
        <f t="shared" si="217"/>
        <v xml:space="preserve">General population in the Chugoku region </v>
      </c>
      <c r="L222" s="70" t="str">
        <f t="shared" si="217"/>
        <v>Immunocompetent</v>
      </c>
      <c r="M222" s="70">
        <f t="shared" si="217"/>
        <v>105267</v>
      </c>
      <c r="N222" s="70" t="str">
        <f t="shared" si="217"/>
        <v>Hazard Ratio
VE(%) =  (1 −  HR) × 100%</v>
      </c>
      <c r="O222" s="15" t="s">
        <v>381</v>
      </c>
      <c r="P222" s="70" t="str">
        <f t="shared" ref="P222:R225" si="218">P221</f>
        <v>BNT162b2 and mRNA-1273</v>
      </c>
      <c r="Q222" s="70" t="str">
        <f t="shared" si="218"/>
        <v xml:space="preserve">No </v>
      </c>
      <c r="R222" s="70" t="str">
        <f t="shared" si="218"/>
        <v>N/A</v>
      </c>
      <c r="S222" s="15" t="s">
        <v>77</v>
      </c>
      <c r="T222" s="70" t="str">
        <f t="shared" ref="T222:Y222" si="219">T221</f>
        <v xml:space="preserve">Unvaccinated </v>
      </c>
      <c r="U222" s="70" t="str">
        <f t="shared" si="219"/>
        <v xml:space="preserve">Infection </v>
      </c>
      <c r="V222" s="70" t="str">
        <f t="shared" si="219"/>
        <v>16 to 64 years</v>
      </c>
      <c r="W222" s="70" t="str">
        <f t="shared" si="219"/>
        <v>≥14 days</v>
      </c>
      <c r="X222" s="70" t="str">
        <f t="shared" si="219"/>
        <v>Short term (0-3 months)</v>
      </c>
      <c r="Y222" s="70" t="str">
        <f t="shared" si="219"/>
        <v>Omicron (B.1.1.529)</v>
      </c>
      <c r="Z222" s="15" t="s">
        <v>382</v>
      </c>
      <c r="AA222" s="70"/>
    </row>
    <row r="223" spans="1:27" ht="15" customHeight="1" x14ac:dyDescent="0.25">
      <c r="A223" s="70">
        <f t="shared" si="217"/>
        <v>44979</v>
      </c>
      <c r="B223" s="70" t="str">
        <f t="shared" si="217"/>
        <v>Mimura W., et al.</v>
      </c>
      <c r="C223" s="72" t="str">
        <f t="shared" si="217"/>
        <v>Effectiveness of mRNA vaccines against SARS-CoV-2 infectionsduring the periods of Delta and Omicron variant predominance inJapan: The VENUS Study</v>
      </c>
      <c r="D223" s="73">
        <f t="shared" si="217"/>
        <v>44835</v>
      </c>
      <c r="E223" s="70" t="str">
        <f t="shared" si="217"/>
        <v>International Journal of Infectious Diseases</v>
      </c>
      <c r="F223" s="70" t="str">
        <f t="shared" si="217"/>
        <v>Yes</v>
      </c>
      <c r="G223" s="70" t="str">
        <f t="shared" si="217"/>
        <v xml:space="preserve"> AMED </v>
      </c>
      <c r="H223" s="70" t="str">
        <f t="shared" si="217"/>
        <v xml:space="preserve">Japan </v>
      </c>
      <c r="I223" s="70" t="str">
        <f t="shared" si="217"/>
        <v>January 2022 to March 2022</v>
      </c>
      <c r="J223" s="70" t="str">
        <f t="shared" si="217"/>
        <v xml:space="preserve">Population-based cohort study </v>
      </c>
      <c r="K223" s="70" t="str">
        <f t="shared" si="217"/>
        <v xml:space="preserve">General population in the Chugoku region </v>
      </c>
      <c r="L223" s="70" t="str">
        <f t="shared" si="217"/>
        <v>Immunocompetent</v>
      </c>
      <c r="M223" s="70">
        <f t="shared" si="217"/>
        <v>105267</v>
      </c>
      <c r="N223" s="70" t="str">
        <f t="shared" si="217"/>
        <v>Hazard Ratio
VE(%) =  (1 −  HR) × 100%</v>
      </c>
      <c r="O223" s="70" t="s">
        <v>109</v>
      </c>
      <c r="P223" s="70" t="str">
        <f t="shared" si="218"/>
        <v>BNT162b2 and mRNA-1273</v>
      </c>
      <c r="Q223" s="70" t="str">
        <f t="shared" si="218"/>
        <v xml:space="preserve">No </v>
      </c>
      <c r="R223" s="70" t="str">
        <f t="shared" si="218"/>
        <v>N/A</v>
      </c>
      <c r="S223" s="70" t="s">
        <v>72</v>
      </c>
      <c r="T223" s="70" t="str">
        <f>T222</f>
        <v xml:space="preserve">Unvaccinated </v>
      </c>
      <c r="U223" s="70" t="s">
        <v>383</v>
      </c>
      <c r="V223" s="70" t="str">
        <f t="shared" ref="V223:Y225" si="220">V222</f>
        <v>16 to 64 years</v>
      </c>
      <c r="W223" s="70" t="str">
        <f t="shared" si="220"/>
        <v>≥14 days</v>
      </c>
      <c r="X223" s="70" t="str">
        <f t="shared" si="220"/>
        <v>Short term (0-3 months)</v>
      </c>
      <c r="Y223" s="70" t="str">
        <f t="shared" si="220"/>
        <v>Omicron (B.1.1.529)</v>
      </c>
      <c r="Z223" s="15" t="s">
        <v>384</v>
      </c>
      <c r="AA223" s="70"/>
    </row>
    <row r="224" spans="1:27" x14ac:dyDescent="0.25">
      <c r="A224" s="70">
        <f t="shared" si="217"/>
        <v>44979</v>
      </c>
      <c r="B224" s="70" t="str">
        <f t="shared" si="217"/>
        <v>Mimura W., et al.</v>
      </c>
      <c r="C224" s="72" t="str">
        <f t="shared" si="217"/>
        <v>Effectiveness of mRNA vaccines against SARS-CoV-2 infectionsduring the periods of Delta and Omicron variant predominance inJapan: The VENUS Study</v>
      </c>
      <c r="D224" s="73">
        <f t="shared" si="217"/>
        <v>44835</v>
      </c>
      <c r="E224" s="70" t="str">
        <f t="shared" si="217"/>
        <v>International Journal of Infectious Diseases</v>
      </c>
      <c r="F224" s="70" t="str">
        <f t="shared" si="217"/>
        <v>Yes</v>
      </c>
      <c r="G224" s="70" t="str">
        <f t="shared" si="217"/>
        <v xml:space="preserve"> AMED </v>
      </c>
      <c r="H224" s="70" t="str">
        <f t="shared" si="217"/>
        <v xml:space="preserve">Japan </v>
      </c>
      <c r="I224" s="70" t="str">
        <f t="shared" si="217"/>
        <v>January 2022 to March 2022</v>
      </c>
      <c r="J224" s="70" t="str">
        <f t="shared" si="217"/>
        <v xml:space="preserve">Population-based cohort study </v>
      </c>
      <c r="K224" s="70" t="str">
        <f t="shared" si="217"/>
        <v xml:space="preserve">General population in the Chugoku region </v>
      </c>
      <c r="L224" s="70" t="str">
        <f t="shared" si="217"/>
        <v>Immunocompetent</v>
      </c>
      <c r="M224" s="70">
        <f t="shared" si="217"/>
        <v>105267</v>
      </c>
      <c r="N224" s="70" t="str">
        <f t="shared" si="217"/>
        <v>Hazard Ratio
VE(%) =  (1 −  HR) × 100%</v>
      </c>
      <c r="O224" s="70" t="str">
        <f>O223</f>
        <v>2 doses</v>
      </c>
      <c r="P224" s="70" t="str">
        <f t="shared" si="218"/>
        <v>BNT162b2 and mRNA-1273</v>
      </c>
      <c r="Q224" s="70" t="str">
        <f t="shared" si="218"/>
        <v xml:space="preserve">No </v>
      </c>
      <c r="R224" s="70" t="str">
        <f t="shared" si="218"/>
        <v>N/A</v>
      </c>
      <c r="S224" s="70" t="str">
        <f>S223</f>
        <v>Primary vaccination</v>
      </c>
      <c r="T224" s="70" t="str">
        <f>T223</f>
        <v xml:space="preserve">Unvaccinated </v>
      </c>
      <c r="U224" s="70" t="str">
        <f>U223</f>
        <v xml:space="preserve">Symptomatic Infection </v>
      </c>
      <c r="V224" s="70" t="str">
        <f t="shared" si="220"/>
        <v>16 to 64 years</v>
      </c>
      <c r="W224" s="70" t="str">
        <f t="shared" si="220"/>
        <v>≥14 days</v>
      </c>
      <c r="X224" s="70" t="str">
        <f t="shared" si="220"/>
        <v>Short term (0-3 months)</v>
      </c>
      <c r="Y224" s="70" t="str">
        <f t="shared" si="220"/>
        <v>Omicron (B.1.1.529)</v>
      </c>
      <c r="Z224" s="15" t="s">
        <v>385</v>
      </c>
      <c r="AA224" s="70"/>
    </row>
    <row r="225" spans="1:27" x14ac:dyDescent="0.25">
      <c r="A225" s="70">
        <f t="shared" si="217"/>
        <v>44979</v>
      </c>
      <c r="B225" s="70" t="str">
        <f t="shared" si="217"/>
        <v>Mimura W., et al.</v>
      </c>
      <c r="C225" s="72" t="str">
        <f t="shared" si="217"/>
        <v>Effectiveness of mRNA vaccines against SARS-CoV-2 infectionsduring the periods of Delta and Omicron variant predominance inJapan: The VENUS Study</v>
      </c>
      <c r="D225" s="73">
        <f t="shared" si="217"/>
        <v>44835</v>
      </c>
      <c r="E225" s="70" t="str">
        <f t="shared" si="217"/>
        <v>International Journal of Infectious Diseases</v>
      </c>
      <c r="F225" s="70" t="str">
        <f t="shared" si="217"/>
        <v>Yes</v>
      </c>
      <c r="G225" s="70" t="str">
        <f t="shared" si="217"/>
        <v xml:space="preserve"> AMED </v>
      </c>
      <c r="H225" s="70" t="str">
        <f t="shared" si="217"/>
        <v xml:space="preserve">Japan </v>
      </c>
      <c r="I225" s="70" t="str">
        <f t="shared" si="217"/>
        <v>January 2022 to March 2022</v>
      </c>
      <c r="J225" s="70" t="str">
        <f t="shared" si="217"/>
        <v xml:space="preserve">Population-based cohort study </v>
      </c>
      <c r="K225" s="70" t="str">
        <f t="shared" si="217"/>
        <v xml:space="preserve">General population in the Chugoku region </v>
      </c>
      <c r="L225" s="70" t="str">
        <f t="shared" si="217"/>
        <v>Immunocompetent</v>
      </c>
      <c r="M225" s="70">
        <f t="shared" si="217"/>
        <v>105267</v>
      </c>
      <c r="N225" s="70" t="str">
        <f t="shared" si="217"/>
        <v>Hazard Ratio
VE(%) =  (1 −  HR) × 100%</v>
      </c>
      <c r="O225" s="15" t="s">
        <v>381</v>
      </c>
      <c r="P225" s="70" t="str">
        <f t="shared" si="218"/>
        <v>BNT162b2 and mRNA-1273</v>
      </c>
      <c r="Q225" s="70" t="str">
        <f t="shared" si="218"/>
        <v xml:space="preserve">No </v>
      </c>
      <c r="R225" s="70" t="str">
        <f t="shared" si="218"/>
        <v>N/A</v>
      </c>
      <c r="S225" s="15" t="s">
        <v>279</v>
      </c>
      <c r="T225" s="70" t="str">
        <f>T224</f>
        <v xml:space="preserve">Unvaccinated </v>
      </c>
      <c r="U225" s="70" t="str">
        <f>U224</f>
        <v xml:space="preserve">Symptomatic Infection </v>
      </c>
      <c r="V225" s="70" t="str">
        <f t="shared" si="220"/>
        <v>16 to 64 years</v>
      </c>
      <c r="W225" s="70" t="str">
        <f t="shared" si="220"/>
        <v>≥14 days</v>
      </c>
      <c r="X225" s="70" t="str">
        <f t="shared" si="220"/>
        <v>Short term (0-3 months)</v>
      </c>
      <c r="Y225" s="70" t="str">
        <f t="shared" si="220"/>
        <v>Omicron (B.1.1.529)</v>
      </c>
      <c r="Z225" s="15" t="s">
        <v>386</v>
      </c>
      <c r="AA225" s="70"/>
    </row>
    <row r="226" spans="1:27" ht="15" customHeight="1" x14ac:dyDescent="0.25">
      <c r="A226" s="62">
        <v>44979</v>
      </c>
      <c r="B226" s="67" t="s">
        <v>986</v>
      </c>
      <c r="C226" s="76" t="s">
        <v>987</v>
      </c>
      <c r="D226" s="64">
        <v>44866</v>
      </c>
      <c r="E226" s="67" t="s">
        <v>988</v>
      </c>
      <c r="F226" s="67" t="s">
        <v>36</v>
      </c>
      <c r="G226" s="67" t="s">
        <v>139</v>
      </c>
      <c r="H226" s="67" t="s">
        <v>140</v>
      </c>
      <c r="I226" s="67" t="s">
        <v>989</v>
      </c>
      <c r="J226" s="67" t="s">
        <v>157</v>
      </c>
      <c r="K226" s="67" t="s">
        <v>990</v>
      </c>
      <c r="L226" s="67" t="s">
        <v>41</v>
      </c>
      <c r="M226" s="67" t="s">
        <v>991</v>
      </c>
      <c r="N226" s="67" t="s">
        <v>2027</v>
      </c>
      <c r="O226" s="15" t="s">
        <v>109</v>
      </c>
      <c r="P226" s="67" t="s">
        <v>68</v>
      </c>
      <c r="Q226" s="67" t="s">
        <v>230</v>
      </c>
      <c r="R226" s="67" t="s">
        <v>41</v>
      </c>
      <c r="S226" s="15" t="s">
        <v>72</v>
      </c>
      <c r="T226" s="67" t="s">
        <v>232</v>
      </c>
      <c r="U226" s="67" t="s">
        <v>214</v>
      </c>
      <c r="V226" s="67" t="s">
        <v>993</v>
      </c>
      <c r="W226" s="15" t="s">
        <v>994</v>
      </c>
      <c r="X226" s="67" t="s">
        <v>996</v>
      </c>
      <c r="Y226" s="67" t="s">
        <v>120</v>
      </c>
      <c r="Z226" s="15" t="s">
        <v>997</v>
      </c>
      <c r="AA226" s="67" t="s">
        <v>1006</v>
      </c>
    </row>
    <row r="227" spans="1:27" ht="30.75" customHeight="1" x14ac:dyDescent="0.25">
      <c r="A227" s="62"/>
      <c r="B227" s="67" t="str">
        <f t="shared" ref="B227:N227" si="221">B226</f>
        <v>Guedalia J., et al</v>
      </c>
      <c r="C227" s="76" t="str">
        <f t="shared" si="221"/>
        <v>Effectiveness of a third BNT162b2 mRNA COVID-19 vaccination during pregnancy a national observational study in Israel</v>
      </c>
      <c r="D227" s="64"/>
      <c r="E227" s="67" t="str">
        <f t="shared" si="221"/>
        <v>Nature communications</v>
      </c>
      <c r="F227" s="67" t="str">
        <f t="shared" si="221"/>
        <v>Yes</v>
      </c>
      <c r="G227" s="67" t="str">
        <f t="shared" si="221"/>
        <v>None</v>
      </c>
      <c r="H227" s="67" t="str">
        <f t="shared" si="221"/>
        <v>Israel</v>
      </c>
      <c r="I227" s="67" t="str">
        <f t="shared" si="221"/>
        <v>December 2021 to March 2022</v>
      </c>
      <c r="J227" s="67" t="str">
        <f t="shared" si="221"/>
        <v>Retrospective cohort study</v>
      </c>
      <c r="K227" s="67" t="str">
        <f t="shared" si="221"/>
        <v>Pregnant Women</v>
      </c>
      <c r="L227" s="67" t="str">
        <f t="shared" si="221"/>
        <v>N/A</v>
      </c>
      <c r="M227" s="67" t="str">
        <f t="shared" si="221"/>
        <v xml:space="preserve"> 33,303</v>
      </c>
      <c r="N227" s="67" t="str">
        <f t="shared" si="221"/>
        <v>Hazard Ratio
VE(%) =  (1 −  HR) × 100% 
95% CI</v>
      </c>
      <c r="O227" s="67" t="s">
        <v>381</v>
      </c>
      <c r="P227" s="67" t="str">
        <f t="shared" ref="P227:R233" si="222">P226</f>
        <v>BNT162b2</v>
      </c>
      <c r="Q227" s="67" t="str">
        <f t="shared" si="222"/>
        <v xml:space="preserve">No </v>
      </c>
      <c r="R227" s="67" t="str">
        <f t="shared" si="222"/>
        <v>N/A</v>
      </c>
      <c r="S227" s="95" t="s">
        <v>77</v>
      </c>
      <c r="T227" s="67" t="s">
        <v>232</v>
      </c>
      <c r="U227" s="67" t="str">
        <f t="shared" ref="U227:U228" si="223">U226</f>
        <v xml:space="preserve">Hospitalization </v>
      </c>
      <c r="V227" s="67" t="str">
        <f t="shared" ref="V227:V232" si="224">V226</f>
        <v>&lt;18 to 45</v>
      </c>
      <c r="W227" s="67" t="s">
        <v>995</v>
      </c>
      <c r="X227" s="67" t="s">
        <v>996</v>
      </c>
      <c r="Y227" s="67" t="str">
        <f t="shared" ref="Y227:Y233" si="225">Y226</f>
        <v>Omicron BA.1</v>
      </c>
      <c r="Z227" s="15" t="s">
        <v>998</v>
      </c>
      <c r="AA227" s="67"/>
    </row>
    <row r="228" spans="1:27" ht="15" customHeight="1" x14ac:dyDescent="0.25">
      <c r="A228" s="62"/>
      <c r="B228" s="67" t="str">
        <f t="shared" ref="B228:O228" si="226">B227</f>
        <v>Guedalia J., et al</v>
      </c>
      <c r="C228" s="76" t="str">
        <f t="shared" si="226"/>
        <v>Effectiveness of a third BNT162b2 mRNA COVID-19 vaccination during pregnancy a national observational study in Israel</v>
      </c>
      <c r="D228" s="64"/>
      <c r="E228" s="67" t="str">
        <f t="shared" si="226"/>
        <v>Nature communications</v>
      </c>
      <c r="F228" s="67" t="str">
        <f t="shared" si="226"/>
        <v>Yes</v>
      </c>
      <c r="G228" s="67" t="str">
        <f t="shared" si="226"/>
        <v>None</v>
      </c>
      <c r="H228" s="67" t="str">
        <f t="shared" si="226"/>
        <v>Israel</v>
      </c>
      <c r="I228" s="67" t="str">
        <f t="shared" si="226"/>
        <v>December 2021 to March 2022</v>
      </c>
      <c r="J228" s="67" t="str">
        <f t="shared" si="226"/>
        <v>Retrospective cohort study</v>
      </c>
      <c r="K228" s="67" t="str">
        <f t="shared" si="226"/>
        <v>Pregnant Women</v>
      </c>
      <c r="L228" s="67" t="str">
        <f t="shared" si="226"/>
        <v>N/A</v>
      </c>
      <c r="M228" s="67" t="str">
        <f t="shared" si="226"/>
        <v xml:space="preserve"> 33,303</v>
      </c>
      <c r="N228" s="67" t="str">
        <f t="shared" si="226"/>
        <v>Hazard Ratio
VE(%) =  (1 −  HR) × 100% 
95% CI</v>
      </c>
      <c r="O228" s="67" t="str">
        <f t="shared" si="226"/>
        <v xml:space="preserve">2 doses + booster </v>
      </c>
      <c r="P228" s="67" t="str">
        <f t="shared" si="222"/>
        <v>BNT162b2</v>
      </c>
      <c r="Q228" s="67" t="str">
        <f t="shared" si="222"/>
        <v xml:space="preserve">No </v>
      </c>
      <c r="R228" s="67" t="str">
        <f t="shared" si="222"/>
        <v>N/A</v>
      </c>
      <c r="S228" s="95" t="s">
        <v>77</v>
      </c>
      <c r="T228" s="15" t="s">
        <v>72</v>
      </c>
      <c r="U228" s="67" t="str">
        <f t="shared" si="223"/>
        <v xml:space="preserve">Hospitalization </v>
      </c>
      <c r="V228" s="67" t="str">
        <f t="shared" si="224"/>
        <v>&lt;18 to 45</v>
      </c>
      <c r="W228" s="67" t="str">
        <f t="shared" ref="W228:X228" si="227">W227</f>
        <v>0 to 7 months</v>
      </c>
      <c r="X228" s="67" t="str">
        <f t="shared" si="227"/>
        <v>long term (&gt;6 months)</v>
      </c>
      <c r="Y228" s="67" t="str">
        <f t="shared" si="225"/>
        <v>Omicron BA.1</v>
      </c>
      <c r="Z228" s="15" t="s">
        <v>999</v>
      </c>
      <c r="AA228" s="67"/>
    </row>
    <row r="229" spans="1:27" ht="30.75" customHeight="1" x14ac:dyDescent="0.25">
      <c r="A229" s="62"/>
      <c r="B229" s="67" t="str">
        <f t="shared" ref="B229:N230" si="228">B228</f>
        <v>Guedalia J., et al</v>
      </c>
      <c r="C229" s="76" t="str">
        <f t="shared" si="228"/>
        <v>Effectiveness of a third BNT162b2 mRNA COVID-19 vaccination during pregnancy a national observational study in Israel</v>
      </c>
      <c r="D229" s="64"/>
      <c r="E229" s="67" t="str">
        <f t="shared" si="228"/>
        <v>Nature communications</v>
      </c>
      <c r="F229" s="67" t="str">
        <f t="shared" si="228"/>
        <v>Yes</v>
      </c>
      <c r="G229" s="67" t="str">
        <f t="shared" si="228"/>
        <v>None</v>
      </c>
      <c r="H229" s="67" t="str">
        <f t="shared" si="228"/>
        <v>Israel</v>
      </c>
      <c r="I229" s="67" t="str">
        <f t="shared" si="228"/>
        <v>December 2021 to March 2022</v>
      </c>
      <c r="J229" s="67" t="str">
        <f t="shared" si="228"/>
        <v>Retrospective cohort study</v>
      </c>
      <c r="K229" s="67" t="str">
        <f t="shared" si="228"/>
        <v>Pregnant Women</v>
      </c>
      <c r="L229" s="67" t="str">
        <f t="shared" si="228"/>
        <v>N/A</v>
      </c>
      <c r="M229" s="67" t="str">
        <f t="shared" si="228"/>
        <v xml:space="preserve"> 33,303</v>
      </c>
      <c r="N229" s="67" t="str">
        <f t="shared" si="228"/>
        <v>Hazard Ratio
VE(%) =  (1 −  HR) × 100% 
95% CI</v>
      </c>
      <c r="O229" s="15" t="s">
        <v>109</v>
      </c>
      <c r="P229" s="67" t="str">
        <f t="shared" si="222"/>
        <v>BNT162b2</v>
      </c>
      <c r="Q229" s="67" t="str">
        <f t="shared" si="222"/>
        <v xml:space="preserve">No </v>
      </c>
      <c r="R229" s="67" t="str">
        <f t="shared" si="222"/>
        <v>N/A</v>
      </c>
      <c r="S229" s="15" t="s">
        <v>72</v>
      </c>
      <c r="T229" s="67" t="s">
        <v>232</v>
      </c>
      <c r="U229" s="67" t="s">
        <v>992</v>
      </c>
      <c r="V229" s="67" t="str">
        <f t="shared" si="224"/>
        <v>&lt;18 to 45</v>
      </c>
      <c r="W229" s="15" t="s">
        <v>994</v>
      </c>
      <c r="X229" s="67" t="s">
        <v>996</v>
      </c>
      <c r="Y229" s="67" t="str">
        <f t="shared" si="225"/>
        <v>Omicron BA.1</v>
      </c>
      <c r="Z229" s="15" t="s">
        <v>1000</v>
      </c>
      <c r="AA229" s="67"/>
    </row>
    <row r="230" spans="1:27" ht="30.75" customHeight="1" x14ac:dyDescent="0.25">
      <c r="A230" s="62"/>
      <c r="B230" s="67" t="str">
        <f t="shared" si="228"/>
        <v>Guedalia J., et al</v>
      </c>
      <c r="C230" s="76" t="str">
        <f t="shared" si="228"/>
        <v>Effectiveness of a third BNT162b2 mRNA COVID-19 vaccination during pregnancy a national observational study in Israel</v>
      </c>
      <c r="D230" s="64"/>
      <c r="E230" s="67" t="str">
        <f t="shared" si="228"/>
        <v>Nature communications</v>
      </c>
      <c r="F230" s="67" t="str">
        <f t="shared" si="228"/>
        <v>Yes</v>
      </c>
      <c r="G230" s="67" t="str">
        <f t="shared" si="228"/>
        <v>None</v>
      </c>
      <c r="H230" s="67" t="str">
        <f t="shared" si="228"/>
        <v>Israel</v>
      </c>
      <c r="I230" s="67" t="str">
        <f t="shared" si="228"/>
        <v>December 2021 to March 2022</v>
      </c>
      <c r="J230" s="67" t="str">
        <f t="shared" si="228"/>
        <v>Retrospective cohort study</v>
      </c>
      <c r="K230" s="67" t="str">
        <f t="shared" si="228"/>
        <v>Pregnant Women</v>
      </c>
      <c r="L230" s="67" t="str">
        <f t="shared" si="228"/>
        <v>N/A</v>
      </c>
      <c r="M230" s="67" t="str">
        <f t="shared" si="228"/>
        <v xml:space="preserve"> 33,303</v>
      </c>
      <c r="N230" s="67" t="str">
        <f t="shared" si="228"/>
        <v>Hazard Ratio
VE(%) =  (1 −  HR) × 100% 
95% CI</v>
      </c>
      <c r="O230" s="67" t="s">
        <v>381</v>
      </c>
      <c r="P230" s="67" t="str">
        <f t="shared" si="222"/>
        <v>BNT162b2</v>
      </c>
      <c r="Q230" s="67" t="str">
        <f t="shared" si="222"/>
        <v xml:space="preserve">No </v>
      </c>
      <c r="R230" s="67" t="str">
        <f t="shared" si="222"/>
        <v>N/A</v>
      </c>
      <c r="S230" s="15" t="s">
        <v>77</v>
      </c>
      <c r="T230" s="67" t="s">
        <v>232</v>
      </c>
      <c r="U230" s="67" t="str">
        <f t="shared" ref="U230:U231" si="229">U229</f>
        <v>Significant Disease</v>
      </c>
      <c r="V230" s="67" t="str">
        <f t="shared" si="224"/>
        <v>&lt;18 to 45</v>
      </c>
      <c r="W230" s="67" t="s">
        <v>995</v>
      </c>
      <c r="X230" s="67" t="s">
        <v>996</v>
      </c>
      <c r="Y230" s="67" t="str">
        <f t="shared" si="225"/>
        <v>Omicron BA.1</v>
      </c>
      <c r="Z230" s="15" t="s">
        <v>1001</v>
      </c>
      <c r="AA230" s="67"/>
    </row>
    <row r="231" spans="1:27" ht="15" customHeight="1" x14ac:dyDescent="0.25">
      <c r="A231" s="62"/>
      <c r="B231" s="67" t="str">
        <f t="shared" ref="B231:O231" si="230">B230</f>
        <v>Guedalia J., et al</v>
      </c>
      <c r="C231" s="76" t="str">
        <f t="shared" si="230"/>
        <v>Effectiveness of a third BNT162b2 mRNA COVID-19 vaccination during pregnancy a national observational study in Israel</v>
      </c>
      <c r="D231" s="64"/>
      <c r="E231" s="67" t="str">
        <f t="shared" si="230"/>
        <v>Nature communications</v>
      </c>
      <c r="F231" s="67" t="str">
        <f t="shared" si="230"/>
        <v>Yes</v>
      </c>
      <c r="G231" s="67" t="str">
        <f t="shared" si="230"/>
        <v>None</v>
      </c>
      <c r="H231" s="67" t="str">
        <f t="shared" si="230"/>
        <v>Israel</v>
      </c>
      <c r="I231" s="67" t="str">
        <f t="shared" si="230"/>
        <v>December 2021 to March 2022</v>
      </c>
      <c r="J231" s="67" t="str">
        <f t="shared" si="230"/>
        <v>Retrospective cohort study</v>
      </c>
      <c r="K231" s="67" t="str">
        <f t="shared" si="230"/>
        <v>Pregnant Women</v>
      </c>
      <c r="L231" s="67" t="str">
        <f t="shared" si="230"/>
        <v>N/A</v>
      </c>
      <c r="M231" s="67" t="str">
        <f t="shared" si="230"/>
        <v xml:space="preserve"> 33,303</v>
      </c>
      <c r="N231" s="67" t="str">
        <f t="shared" si="230"/>
        <v>Hazard Ratio
VE(%) =  (1 −  HR) × 100% 
95% CI</v>
      </c>
      <c r="O231" s="67" t="str">
        <f t="shared" si="230"/>
        <v xml:space="preserve">2 doses + booster </v>
      </c>
      <c r="P231" s="67" t="str">
        <f t="shared" si="222"/>
        <v>BNT162b2</v>
      </c>
      <c r="Q231" s="67" t="str">
        <f t="shared" si="222"/>
        <v xml:space="preserve">No </v>
      </c>
      <c r="R231" s="67" t="str">
        <f t="shared" si="222"/>
        <v>N/A</v>
      </c>
      <c r="S231" s="15" t="s">
        <v>77</v>
      </c>
      <c r="T231" s="15" t="s">
        <v>72</v>
      </c>
      <c r="U231" s="67" t="str">
        <f t="shared" si="229"/>
        <v>Significant Disease</v>
      </c>
      <c r="V231" s="67" t="str">
        <f t="shared" si="224"/>
        <v>&lt;18 to 45</v>
      </c>
      <c r="W231" s="67" t="str">
        <f t="shared" ref="W231:X231" si="231">W230</f>
        <v>0 to 7 months</v>
      </c>
      <c r="X231" s="67" t="str">
        <f t="shared" si="231"/>
        <v>long term (&gt;6 months)</v>
      </c>
      <c r="Y231" s="67" t="str">
        <f t="shared" si="225"/>
        <v>Omicron BA.1</v>
      </c>
      <c r="Z231" s="15" t="s">
        <v>1002</v>
      </c>
      <c r="AA231" s="67"/>
    </row>
    <row r="232" spans="1:27" ht="30.75" customHeight="1" x14ac:dyDescent="0.25">
      <c r="A232" s="62"/>
      <c r="B232" s="67" t="str">
        <f t="shared" ref="B232:N233" si="232">B231</f>
        <v>Guedalia J., et al</v>
      </c>
      <c r="C232" s="76" t="str">
        <f t="shared" si="232"/>
        <v>Effectiveness of a third BNT162b2 mRNA COVID-19 vaccination during pregnancy a national observational study in Israel</v>
      </c>
      <c r="D232" s="64"/>
      <c r="E232" s="67" t="str">
        <f t="shared" si="232"/>
        <v>Nature communications</v>
      </c>
      <c r="F232" s="67" t="str">
        <f t="shared" si="232"/>
        <v>Yes</v>
      </c>
      <c r="G232" s="67" t="str">
        <f t="shared" si="232"/>
        <v>None</v>
      </c>
      <c r="H232" s="67" t="str">
        <f t="shared" si="232"/>
        <v>Israel</v>
      </c>
      <c r="I232" s="67" t="str">
        <f t="shared" si="232"/>
        <v>December 2021 to March 2022</v>
      </c>
      <c r="J232" s="67" t="str">
        <f t="shared" si="232"/>
        <v>Retrospective cohort study</v>
      </c>
      <c r="K232" s="67" t="str">
        <f t="shared" si="232"/>
        <v>Pregnant Women</v>
      </c>
      <c r="L232" s="67" t="str">
        <f t="shared" si="232"/>
        <v>N/A</v>
      </c>
      <c r="M232" s="67" t="str">
        <f t="shared" si="232"/>
        <v xml:space="preserve"> 33,303</v>
      </c>
      <c r="N232" s="67" t="str">
        <f t="shared" si="232"/>
        <v>Hazard Ratio
VE(%) =  (1 −  HR) × 100% 
95% CI</v>
      </c>
      <c r="O232" s="15" t="s">
        <v>109</v>
      </c>
      <c r="P232" s="67" t="str">
        <f t="shared" si="222"/>
        <v>BNT162b2</v>
      </c>
      <c r="Q232" s="67" t="str">
        <f t="shared" si="222"/>
        <v xml:space="preserve">No </v>
      </c>
      <c r="R232" s="67" t="str">
        <f t="shared" si="222"/>
        <v>N/A</v>
      </c>
      <c r="S232" s="15" t="s">
        <v>72</v>
      </c>
      <c r="T232" s="67" t="s">
        <v>232</v>
      </c>
      <c r="U232" s="67" t="s">
        <v>1517</v>
      </c>
      <c r="V232" s="67" t="str">
        <f t="shared" si="224"/>
        <v>&lt;18 to 45</v>
      </c>
      <c r="W232" s="15" t="s">
        <v>994</v>
      </c>
      <c r="X232" s="67" t="s">
        <v>996</v>
      </c>
      <c r="Y232" s="67" t="str">
        <f t="shared" si="225"/>
        <v>Omicron BA.1</v>
      </c>
      <c r="Z232" s="15" t="s">
        <v>1003</v>
      </c>
      <c r="AA232" s="67"/>
    </row>
    <row r="233" spans="1:27" ht="30.75" customHeight="1" x14ac:dyDescent="0.25">
      <c r="A233" s="62"/>
      <c r="B233" s="67" t="str">
        <f t="shared" si="232"/>
        <v>Guedalia J., et al</v>
      </c>
      <c r="C233" s="76" t="str">
        <f t="shared" si="232"/>
        <v>Effectiveness of a third BNT162b2 mRNA COVID-19 vaccination during pregnancy a national observational study in Israel</v>
      </c>
      <c r="D233" s="64"/>
      <c r="E233" s="67" t="str">
        <f t="shared" si="232"/>
        <v>Nature communications</v>
      </c>
      <c r="F233" s="67" t="str">
        <f t="shared" si="232"/>
        <v>Yes</v>
      </c>
      <c r="G233" s="67" t="str">
        <f t="shared" si="232"/>
        <v>None</v>
      </c>
      <c r="H233" s="67" t="str">
        <f t="shared" si="232"/>
        <v>Israel</v>
      </c>
      <c r="I233" s="67" t="str">
        <f t="shared" si="232"/>
        <v>December 2021 to March 2022</v>
      </c>
      <c r="J233" s="67" t="str">
        <f t="shared" si="232"/>
        <v>Retrospective cohort study</v>
      </c>
      <c r="K233" s="67" t="str">
        <f t="shared" si="232"/>
        <v>Pregnant Women</v>
      </c>
      <c r="L233" s="67" t="str">
        <f t="shared" si="232"/>
        <v>N/A</v>
      </c>
      <c r="M233" s="67" t="str">
        <f t="shared" si="232"/>
        <v xml:space="preserve"> 33,303</v>
      </c>
      <c r="N233" s="67" t="str">
        <f t="shared" si="232"/>
        <v>Hazard Ratio
VE(%) =  (1 −  HR) × 100% 
95% CI</v>
      </c>
      <c r="O233" s="67" t="s">
        <v>381</v>
      </c>
      <c r="P233" s="67" t="str">
        <f t="shared" si="222"/>
        <v>BNT162b2</v>
      </c>
      <c r="Q233" s="67" t="str">
        <f t="shared" si="222"/>
        <v xml:space="preserve">No </v>
      </c>
      <c r="R233" s="67" t="str">
        <f t="shared" si="222"/>
        <v>N/A</v>
      </c>
      <c r="S233" s="67" t="s">
        <v>77</v>
      </c>
      <c r="T233" s="67" t="s">
        <v>232</v>
      </c>
      <c r="U233" s="67" t="str">
        <f t="shared" ref="U233:V233" si="233">U232</f>
        <v>Severe Outcome</v>
      </c>
      <c r="V233" s="67" t="str">
        <f t="shared" si="233"/>
        <v>&lt;18 to 45</v>
      </c>
      <c r="W233" s="67" t="s">
        <v>995</v>
      </c>
      <c r="X233" s="67" t="s">
        <v>996</v>
      </c>
      <c r="Y233" s="67" t="str">
        <f t="shared" si="225"/>
        <v>Omicron BA.1</v>
      </c>
      <c r="Z233" s="15" t="s">
        <v>1004</v>
      </c>
      <c r="AA233" s="67"/>
    </row>
    <row r="234" spans="1:27" ht="15" customHeight="1" x14ac:dyDescent="0.25">
      <c r="A234" s="62"/>
      <c r="B234" s="67" t="str">
        <f t="shared" ref="B234:R234" si="234">B233</f>
        <v>Guedalia J., et al</v>
      </c>
      <c r="C234" s="76" t="str">
        <f t="shared" si="234"/>
        <v>Effectiveness of a third BNT162b2 mRNA COVID-19 vaccination during pregnancy a national observational study in Israel</v>
      </c>
      <c r="D234" s="64"/>
      <c r="E234" s="67" t="str">
        <f t="shared" si="234"/>
        <v>Nature communications</v>
      </c>
      <c r="F234" s="67" t="str">
        <f t="shared" si="234"/>
        <v>Yes</v>
      </c>
      <c r="G234" s="67" t="str">
        <f t="shared" si="234"/>
        <v>None</v>
      </c>
      <c r="H234" s="67" t="str">
        <f t="shared" si="234"/>
        <v>Israel</v>
      </c>
      <c r="I234" s="67" t="str">
        <f t="shared" si="234"/>
        <v>December 2021 to March 2022</v>
      </c>
      <c r="J234" s="67" t="str">
        <f t="shared" si="234"/>
        <v>Retrospective cohort study</v>
      </c>
      <c r="K234" s="67" t="str">
        <f t="shared" si="234"/>
        <v>Pregnant Women</v>
      </c>
      <c r="L234" s="67" t="str">
        <f t="shared" si="234"/>
        <v>N/A</v>
      </c>
      <c r="M234" s="67" t="str">
        <f t="shared" si="234"/>
        <v xml:space="preserve"> 33,303</v>
      </c>
      <c r="N234" s="67" t="str">
        <f t="shared" si="234"/>
        <v>Hazard Ratio
VE(%) =  (1 −  HR) × 100% 
95% CI</v>
      </c>
      <c r="O234" s="67" t="str">
        <f t="shared" si="234"/>
        <v xml:space="preserve">2 doses + booster </v>
      </c>
      <c r="P234" s="67" t="str">
        <f t="shared" si="234"/>
        <v>BNT162b2</v>
      </c>
      <c r="Q234" s="67" t="str">
        <f t="shared" si="234"/>
        <v xml:space="preserve">No </v>
      </c>
      <c r="R234" s="67" t="str">
        <f t="shared" si="234"/>
        <v>N/A</v>
      </c>
      <c r="S234" s="67" t="s">
        <v>77</v>
      </c>
      <c r="T234" s="15" t="s">
        <v>72</v>
      </c>
      <c r="U234" s="67" t="str">
        <f t="shared" ref="U234:Y234" si="235">U233</f>
        <v>Severe Outcome</v>
      </c>
      <c r="V234" s="67" t="str">
        <f t="shared" si="235"/>
        <v>&lt;18 to 45</v>
      </c>
      <c r="W234" s="67" t="str">
        <f t="shared" si="235"/>
        <v>0 to 7 months</v>
      </c>
      <c r="X234" s="67" t="str">
        <f t="shared" si="235"/>
        <v>long term (&gt;6 months)</v>
      </c>
      <c r="Y234" s="67" t="str">
        <f t="shared" si="235"/>
        <v>Omicron BA.1</v>
      </c>
      <c r="Z234" s="15" t="s">
        <v>1005</v>
      </c>
      <c r="AA234" s="67"/>
    </row>
    <row r="235" spans="1:27" ht="15" customHeight="1" x14ac:dyDescent="0.25">
      <c r="A235" s="62">
        <v>44979</v>
      </c>
      <c r="B235" s="67" t="s">
        <v>1019</v>
      </c>
      <c r="C235" s="68" t="s">
        <v>1020</v>
      </c>
      <c r="D235" s="64">
        <v>44866</v>
      </c>
      <c r="E235" s="67" t="s">
        <v>1021</v>
      </c>
      <c r="F235" s="67" t="s">
        <v>36</v>
      </c>
      <c r="G235" s="67" t="s">
        <v>1022</v>
      </c>
      <c r="H235" s="67" t="s">
        <v>314</v>
      </c>
      <c r="I235" s="67" t="s">
        <v>1023</v>
      </c>
      <c r="J235" s="67" t="s">
        <v>1024</v>
      </c>
      <c r="K235" s="67" t="s">
        <v>2016</v>
      </c>
      <c r="L235" s="67" t="s">
        <v>41</v>
      </c>
      <c r="M235" s="67">
        <v>462864</v>
      </c>
      <c r="N235" s="67" t="s">
        <v>2002</v>
      </c>
      <c r="O235" s="67" t="s">
        <v>71</v>
      </c>
      <c r="P235" s="67" t="s">
        <v>43</v>
      </c>
      <c r="Q235" s="67" t="s">
        <v>62</v>
      </c>
      <c r="R235" s="67" t="s">
        <v>41</v>
      </c>
      <c r="S235" s="67" t="s">
        <v>77</v>
      </c>
      <c r="T235" s="67" t="s">
        <v>72</v>
      </c>
      <c r="U235" s="15" t="s">
        <v>144</v>
      </c>
      <c r="V235" s="67" t="s">
        <v>48</v>
      </c>
      <c r="W235" s="67" t="s">
        <v>252</v>
      </c>
      <c r="X235" s="67" t="s">
        <v>1025</v>
      </c>
      <c r="Y235" s="67" t="s">
        <v>120</v>
      </c>
      <c r="Z235" s="15" t="s">
        <v>1026</v>
      </c>
      <c r="AA235" s="67"/>
    </row>
    <row r="236" spans="1:27" ht="15" customHeight="1" x14ac:dyDescent="0.25">
      <c r="A236" s="62">
        <v>44979</v>
      </c>
      <c r="B236" s="67" t="s">
        <v>1019</v>
      </c>
      <c r="C236" s="68" t="s">
        <v>1020</v>
      </c>
      <c r="D236" s="64">
        <v>44866</v>
      </c>
      <c r="E236" s="67" t="s">
        <v>1021</v>
      </c>
      <c r="F236" s="67" t="s">
        <v>36</v>
      </c>
      <c r="G236" s="67" t="s">
        <v>1022</v>
      </c>
      <c r="H236" s="67" t="s">
        <v>314</v>
      </c>
      <c r="I236" s="67" t="s">
        <v>1023</v>
      </c>
      <c r="J236" s="67" t="s">
        <v>1024</v>
      </c>
      <c r="K236" s="67" t="s">
        <v>1027</v>
      </c>
      <c r="L236" s="67" t="s">
        <v>41</v>
      </c>
      <c r="M236" s="67">
        <v>462864</v>
      </c>
      <c r="N236" s="67" t="s">
        <v>1028</v>
      </c>
      <c r="O236" s="67" t="s">
        <v>71</v>
      </c>
      <c r="P236" s="67" t="s">
        <v>43</v>
      </c>
      <c r="Q236" s="67" t="s">
        <v>62</v>
      </c>
      <c r="R236" s="67" t="s">
        <v>41</v>
      </c>
      <c r="S236" s="67" t="s">
        <v>77</v>
      </c>
      <c r="T236" s="67" t="s">
        <v>72</v>
      </c>
      <c r="U236" s="15" t="s">
        <v>1029</v>
      </c>
      <c r="V236" s="67" t="s">
        <v>48</v>
      </c>
      <c r="W236" s="67" t="s">
        <v>252</v>
      </c>
      <c r="X236" s="67" t="s">
        <v>1025</v>
      </c>
      <c r="Y236" s="67" t="s">
        <v>120</v>
      </c>
      <c r="Z236" s="55" t="s">
        <v>1030</v>
      </c>
      <c r="AA236" s="67"/>
    </row>
    <row r="237" spans="1:27" ht="15" customHeight="1" x14ac:dyDescent="0.25">
      <c r="A237" s="62">
        <v>44979</v>
      </c>
      <c r="B237" s="67" t="s">
        <v>1019</v>
      </c>
      <c r="C237" s="68" t="s">
        <v>1020</v>
      </c>
      <c r="D237" s="64">
        <v>44866</v>
      </c>
      <c r="E237" s="67" t="s">
        <v>1021</v>
      </c>
      <c r="F237" s="67" t="s">
        <v>36</v>
      </c>
      <c r="G237" s="67" t="s">
        <v>1022</v>
      </c>
      <c r="H237" s="67" t="s">
        <v>314</v>
      </c>
      <c r="I237" s="67" t="s">
        <v>1023</v>
      </c>
      <c r="J237" s="67" t="s">
        <v>1024</v>
      </c>
      <c r="K237" s="67" t="s">
        <v>1027</v>
      </c>
      <c r="L237" s="67" t="s">
        <v>41</v>
      </c>
      <c r="M237" s="67">
        <v>462864</v>
      </c>
      <c r="N237" s="67" t="s">
        <v>1028</v>
      </c>
      <c r="O237" s="67" t="s">
        <v>71</v>
      </c>
      <c r="P237" s="67" t="s">
        <v>43</v>
      </c>
      <c r="Q237" s="67" t="s">
        <v>62</v>
      </c>
      <c r="R237" s="67" t="s">
        <v>41</v>
      </c>
      <c r="S237" s="67" t="s">
        <v>77</v>
      </c>
      <c r="T237" s="67" t="s">
        <v>72</v>
      </c>
      <c r="U237" s="15" t="s">
        <v>144</v>
      </c>
      <c r="V237" s="67" t="s">
        <v>48</v>
      </c>
      <c r="W237" s="67" t="s">
        <v>252</v>
      </c>
      <c r="X237" s="67" t="s">
        <v>1025</v>
      </c>
      <c r="Y237" s="67" t="s">
        <v>218</v>
      </c>
      <c r="Z237" s="55" t="s">
        <v>1031</v>
      </c>
      <c r="AA237" s="67"/>
    </row>
    <row r="238" spans="1:27" ht="15" customHeight="1" x14ac:dyDescent="0.25">
      <c r="A238" s="62">
        <v>44979</v>
      </c>
      <c r="B238" s="67" t="s">
        <v>1019</v>
      </c>
      <c r="C238" s="68" t="s">
        <v>1020</v>
      </c>
      <c r="D238" s="64">
        <v>44866</v>
      </c>
      <c r="E238" s="67" t="s">
        <v>1021</v>
      </c>
      <c r="F238" s="67" t="s">
        <v>36</v>
      </c>
      <c r="G238" s="67" t="s">
        <v>1022</v>
      </c>
      <c r="H238" s="67" t="s">
        <v>314</v>
      </c>
      <c r="I238" s="67" t="s">
        <v>1023</v>
      </c>
      <c r="J238" s="67" t="s">
        <v>1024</v>
      </c>
      <c r="K238" s="67" t="s">
        <v>1027</v>
      </c>
      <c r="L238" s="67" t="s">
        <v>41</v>
      </c>
      <c r="M238" s="67">
        <v>462864</v>
      </c>
      <c r="N238" s="67" t="s">
        <v>1028</v>
      </c>
      <c r="O238" s="67" t="s">
        <v>71</v>
      </c>
      <c r="P238" s="67" t="s">
        <v>43</v>
      </c>
      <c r="Q238" s="67" t="s">
        <v>62</v>
      </c>
      <c r="R238" s="67" t="s">
        <v>41</v>
      </c>
      <c r="S238" s="67" t="s">
        <v>77</v>
      </c>
      <c r="T238" s="67" t="s">
        <v>72</v>
      </c>
      <c r="U238" s="15" t="s">
        <v>1029</v>
      </c>
      <c r="V238" s="67" t="s">
        <v>48</v>
      </c>
      <c r="W238" s="67" t="s">
        <v>252</v>
      </c>
      <c r="X238" s="67" t="s">
        <v>1025</v>
      </c>
      <c r="Y238" s="67" t="s">
        <v>218</v>
      </c>
      <c r="Z238" s="55" t="s">
        <v>1032</v>
      </c>
      <c r="AA238" s="67"/>
    </row>
    <row r="239" spans="1:27" ht="15" customHeight="1" x14ac:dyDescent="0.25">
      <c r="A239" s="62">
        <v>44979</v>
      </c>
      <c r="B239" s="67" t="s">
        <v>1019</v>
      </c>
      <c r="C239" s="68" t="s">
        <v>1020</v>
      </c>
      <c r="D239" s="64">
        <v>44866</v>
      </c>
      <c r="E239" s="67" t="s">
        <v>1021</v>
      </c>
      <c r="F239" s="67" t="s">
        <v>36</v>
      </c>
      <c r="G239" s="67" t="s">
        <v>1022</v>
      </c>
      <c r="H239" s="67" t="s">
        <v>314</v>
      </c>
      <c r="I239" s="67" t="s">
        <v>1023</v>
      </c>
      <c r="J239" s="67" t="s">
        <v>1024</v>
      </c>
      <c r="K239" s="67" t="s">
        <v>1027</v>
      </c>
      <c r="L239" s="67" t="s">
        <v>41</v>
      </c>
      <c r="M239" s="67">
        <v>462864</v>
      </c>
      <c r="N239" s="67" t="s">
        <v>1028</v>
      </c>
      <c r="O239" s="67" t="s">
        <v>71</v>
      </c>
      <c r="P239" s="67" t="s">
        <v>43</v>
      </c>
      <c r="Q239" s="67" t="s">
        <v>62</v>
      </c>
      <c r="R239" s="67" t="s">
        <v>41</v>
      </c>
      <c r="S239" s="67" t="s">
        <v>77</v>
      </c>
      <c r="T239" s="67" t="s">
        <v>72</v>
      </c>
      <c r="U239" s="67" t="s">
        <v>144</v>
      </c>
      <c r="V239" s="67" t="s">
        <v>48</v>
      </c>
      <c r="W239" s="15" t="s">
        <v>1033</v>
      </c>
      <c r="X239" s="67" t="s">
        <v>1025</v>
      </c>
      <c r="Y239" s="67" t="s">
        <v>120</v>
      </c>
      <c r="Z239" s="15" t="s">
        <v>1034</v>
      </c>
      <c r="AA239" s="67"/>
    </row>
    <row r="240" spans="1:27" ht="15" customHeight="1" x14ac:dyDescent="0.25">
      <c r="A240" s="62">
        <v>44979</v>
      </c>
      <c r="B240" s="67" t="s">
        <v>1019</v>
      </c>
      <c r="C240" s="68" t="s">
        <v>1020</v>
      </c>
      <c r="D240" s="64">
        <v>44866</v>
      </c>
      <c r="E240" s="67" t="s">
        <v>1021</v>
      </c>
      <c r="F240" s="67" t="s">
        <v>36</v>
      </c>
      <c r="G240" s="67" t="s">
        <v>1022</v>
      </c>
      <c r="H240" s="67" t="s">
        <v>314</v>
      </c>
      <c r="I240" s="67" t="s">
        <v>1023</v>
      </c>
      <c r="J240" s="67" t="s">
        <v>1024</v>
      </c>
      <c r="K240" s="67" t="s">
        <v>1027</v>
      </c>
      <c r="L240" s="67" t="s">
        <v>41</v>
      </c>
      <c r="M240" s="67">
        <v>462864</v>
      </c>
      <c r="N240" s="67" t="s">
        <v>1028</v>
      </c>
      <c r="O240" s="67" t="s">
        <v>71</v>
      </c>
      <c r="P240" s="67" t="s">
        <v>43</v>
      </c>
      <c r="Q240" s="67" t="s">
        <v>62</v>
      </c>
      <c r="R240" s="67" t="s">
        <v>41</v>
      </c>
      <c r="S240" s="67" t="s">
        <v>77</v>
      </c>
      <c r="T240" s="67" t="s">
        <v>72</v>
      </c>
      <c r="U240" s="67" t="s">
        <v>144</v>
      </c>
      <c r="V240" s="67" t="s">
        <v>48</v>
      </c>
      <c r="W240" s="15" t="s">
        <v>1035</v>
      </c>
      <c r="X240" s="67" t="s">
        <v>1025</v>
      </c>
      <c r="Y240" s="67" t="s">
        <v>120</v>
      </c>
      <c r="Z240" s="15" t="s">
        <v>1036</v>
      </c>
      <c r="AA240" s="67"/>
    </row>
    <row r="241" spans="1:27" ht="15" customHeight="1" x14ac:dyDescent="0.25">
      <c r="A241" s="62">
        <v>44979</v>
      </c>
      <c r="B241" s="67" t="s">
        <v>1019</v>
      </c>
      <c r="C241" s="68" t="s">
        <v>1020</v>
      </c>
      <c r="D241" s="64">
        <v>44866</v>
      </c>
      <c r="E241" s="67" t="s">
        <v>1021</v>
      </c>
      <c r="F241" s="67" t="s">
        <v>36</v>
      </c>
      <c r="G241" s="67" t="s">
        <v>1022</v>
      </c>
      <c r="H241" s="67" t="s">
        <v>314</v>
      </c>
      <c r="I241" s="67" t="s">
        <v>1023</v>
      </c>
      <c r="J241" s="67" t="s">
        <v>1024</v>
      </c>
      <c r="K241" s="67" t="s">
        <v>1027</v>
      </c>
      <c r="L241" s="67" t="s">
        <v>41</v>
      </c>
      <c r="M241" s="67">
        <v>462864</v>
      </c>
      <c r="N241" s="67" t="s">
        <v>1028</v>
      </c>
      <c r="O241" s="67" t="s">
        <v>71</v>
      </c>
      <c r="P241" s="67" t="s">
        <v>43</v>
      </c>
      <c r="Q241" s="67" t="s">
        <v>62</v>
      </c>
      <c r="R241" s="67" t="s">
        <v>41</v>
      </c>
      <c r="S241" s="67" t="s">
        <v>77</v>
      </c>
      <c r="T241" s="67" t="s">
        <v>72</v>
      </c>
      <c r="U241" s="67" t="s">
        <v>144</v>
      </c>
      <c r="V241" s="67" t="s">
        <v>48</v>
      </c>
      <c r="W241" s="15" t="s">
        <v>1037</v>
      </c>
      <c r="X241" s="67" t="s">
        <v>1025</v>
      </c>
      <c r="Y241" s="67" t="s">
        <v>120</v>
      </c>
      <c r="Z241" s="15" t="s">
        <v>1038</v>
      </c>
      <c r="AA241" s="67"/>
    </row>
    <row r="242" spans="1:27" ht="15" customHeight="1" x14ac:dyDescent="0.25">
      <c r="A242" s="62">
        <v>44979</v>
      </c>
      <c r="B242" s="67" t="s">
        <v>1019</v>
      </c>
      <c r="C242" s="68" t="s">
        <v>1020</v>
      </c>
      <c r="D242" s="64">
        <v>44866</v>
      </c>
      <c r="E242" s="67" t="s">
        <v>1021</v>
      </c>
      <c r="F242" s="67" t="s">
        <v>36</v>
      </c>
      <c r="G242" s="67" t="s">
        <v>1022</v>
      </c>
      <c r="H242" s="67" t="s">
        <v>314</v>
      </c>
      <c r="I242" s="67" t="s">
        <v>1023</v>
      </c>
      <c r="J242" s="67" t="s">
        <v>1024</v>
      </c>
      <c r="K242" s="67" t="s">
        <v>1027</v>
      </c>
      <c r="L242" s="67" t="s">
        <v>41</v>
      </c>
      <c r="M242" s="67">
        <v>462864</v>
      </c>
      <c r="N242" s="67" t="s">
        <v>1028</v>
      </c>
      <c r="O242" s="67" t="s">
        <v>71</v>
      </c>
      <c r="P242" s="67" t="s">
        <v>43</v>
      </c>
      <c r="Q242" s="67" t="s">
        <v>62</v>
      </c>
      <c r="R242" s="67" t="s">
        <v>41</v>
      </c>
      <c r="S242" s="67" t="s">
        <v>77</v>
      </c>
      <c r="T242" s="67" t="s">
        <v>72</v>
      </c>
      <c r="U242" s="67" t="s">
        <v>144</v>
      </c>
      <c r="V242" s="67" t="s">
        <v>48</v>
      </c>
      <c r="W242" s="15" t="s">
        <v>1039</v>
      </c>
      <c r="X242" s="67" t="s">
        <v>1025</v>
      </c>
      <c r="Y242" s="67" t="s">
        <v>120</v>
      </c>
      <c r="Z242" s="15" t="s">
        <v>1040</v>
      </c>
      <c r="AA242" s="67"/>
    </row>
    <row r="243" spans="1:27" ht="15" customHeight="1" x14ac:dyDescent="0.25">
      <c r="A243" s="62">
        <v>44979</v>
      </c>
      <c r="B243" s="67" t="s">
        <v>1019</v>
      </c>
      <c r="C243" s="68" t="s">
        <v>1020</v>
      </c>
      <c r="D243" s="64">
        <v>44866</v>
      </c>
      <c r="E243" s="67" t="s">
        <v>1021</v>
      </c>
      <c r="F243" s="67" t="s">
        <v>36</v>
      </c>
      <c r="G243" s="67" t="s">
        <v>1022</v>
      </c>
      <c r="H243" s="67" t="s">
        <v>314</v>
      </c>
      <c r="I243" s="67" t="s">
        <v>1023</v>
      </c>
      <c r="J243" s="67" t="s">
        <v>1024</v>
      </c>
      <c r="K243" s="67" t="s">
        <v>1027</v>
      </c>
      <c r="L243" s="67" t="s">
        <v>41</v>
      </c>
      <c r="M243" s="67">
        <v>462864</v>
      </c>
      <c r="N243" s="67" t="s">
        <v>1028</v>
      </c>
      <c r="O243" s="67" t="s">
        <v>71</v>
      </c>
      <c r="P243" s="67" t="s">
        <v>43</v>
      </c>
      <c r="Q243" s="67" t="s">
        <v>62</v>
      </c>
      <c r="R243" s="67" t="s">
        <v>41</v>
      </c>
      <c r="S243" s="67" t="s">
        <v>77</v>
      </c>
      <c r="T243" s="67" t="s">
        <v>72</v>
      </c>
      <c r="U243" s="67" t="s">
        <v>144</v>
      </c>
      <c r="V243" s="67" t="s">
        <v>48</v>
      </c>
      <c r="W243" s="15" t="s">
        <v>2017</v>
      </c>
      <c r="X243" s="15" t="s">
        <v>150</v>
      </c>
      <c r="Y243" s="67" t="s">
        <v>120</v>
      </c>
      <c r="Z243" s="15" t="s">
        <v>1041</v>
      </c>
      <c r="AA243" s="67"/>
    </row>
    <row r="244" spans="1:27" ht="15" customHeight="1" x14ac:dyDescent="0.25">
      <c r="A244" s="62">
        <v>44979</v>
      </c>
      <c r="B244" s="67" t="s">
        <v>1019</v>
      </c>
      <c r="C244" s="68" t="s">
        <v>1020</v>
      </c>
      <c r="D244" s="64">
        <v>44866</v>
      </c>
      <c r="E244" s="67" t="s">
        <v>1021</v>
      </c>
      <c r="F244" s="67" t="s">
        <v>36</v>
      </c>
      <c r="G244" s="67" t="s">
        <v>1022</v>
      </c>
      <c r="H244" s="67" t="s">
        <v>314</v>
      </c>
      <c r="I244" s="67" t="s">
        <v>1023</v>
      </c>
      <c r="J244" s="67" t="s">
        <v>1024</v>
      </c>
      <c r="K244" s="67" t="s">
        <v>1027</v>
      </c>
      <c r="L244" s="67" t="s">
        <v>41</v>
      </c>
      <c r="M244" s="67">
        <v>462864</v>
      </c>
      <c r="N244" s="67" t="s">
        <v>1028</v>
      </c>
      <c r="O244" s="67" t="s">
        <v>71</v>
      </c>
      <c r="P244" s="67" t="s">
        <v>43</v>
      </c>
      <c r="Q244" s="67" t="s">
        <v>62</v>
      </c>
      <c r="R244" s="67" t="s">
        <v>41</v>
      </c>
      <c r="S244" s="67" t="s">
        <v>77</v>
      </c>
      <c r="T244" s="67" t="s">
        <v>72</v>
      </c>
      <c r="U244" s="67" t="s">
        <v>1029</v>
      </c>
      <c r="V244" s="67" t="s">
        <v>48</v>
      </c>
      <c r="W244" s="15" t="s">
        <v>1033</v>
      </c>
      <c r="X244" s="67" t="s">
        <v>1025</v>
      </c>
      <c r="Y244" s="67" t="s">
        <v>120</v>
      </c>
      <c r="Z244" s="15" t="s">
        <v>1042</v>
      </c>
      <c r="AA244" s="67"/>
    </row>
    <row r="245" spans="1:27" ht="15" customHeight="1" x14ac:dyDescent="0.25">
      <c r="A245" s="62">
        <v>44979</v>
      </c>
      <c r="B245" s="67" t="s">
        <v>1019</v>
      </c>
      <c r="C245" s="68" t="s">
        <v>1020</v>
      </c>
      <c r="D245" s="64">
        <v>44866</v>
      </c>
      <c r="E245" s="67" t="s">
        <v>1021</v>
      </c>
      <c r="F245" s="67" t="s">
        <v>36</v>
      </c>
      <c r="G245" s="67" t="s">
        <v>1022</v>
      </c>
      <c r="H245" s="67" t="s">
        <v>314</v>
      </c>
      <c r="I245" s="67" t="s">
        <v>1023</v>
      </c>
      <c r="J245" s="67" t="s">
        <v>1024</v>
      </c>
      <c r="K245" s="67" t="s">
        <v>1027</v>
      </c>
      <c r="L245" s="67" t="s">
        <v>41</v>
      </c>
      <c r="M245" s="67">
        <v>462864</v>
      </c>
      <c r="N245" s="67" t="s">
        <v>1028</v>
      </c>
      <c r="O245" s="67" t="s">
        <v>71</v>
      </c>
      <c r="P245" s="67" t="s">
        <v>43</v>
      </c>
      <c r="Q245" s="67" t="s">
        <v>62</v>
      </c>
      <c r="R245" s="67" t="s">
        <v>41</v>
      </c>
      <c r="S245" s="67" t="s">
        <v>77</v>
      </c>
      <c r="T245" s="67" t="s">
        <v>72</v>
      </c>
      <c r="U245" s="67" t="s">
        <v>1029</v>
      </c>
      <c r="V245" s="67" t="s">
        <v>48</v>
      </c>
      <c r="W245" s="15" t="s">
        <v>1035</v>
      </c>
      <c r="X245" s="67" t="s">
        <v>1025</v>
      </c>
      <c r="Y245" s="67" t="s">
        <v>120</v>
      </c>
      <c r="Z245" s="15" t="s">
        <v>1043</v>
      </c>
      <c r="AA245" s="67"/>
    </row>
    <row r="246" spans="1:27" ht="15" customHeight="1" x14ac:dyDescent="0.25">
      <c r="A246" s="62">
        <v>44979</v>
      </c>
      <c r="B246" s="67" t="s">
        <v>1019</v>
      </c>
      <c r="C246" s="68" t="s">
        <v>1020</v>
      </c>
      <c r="D246" s="64">
        <v>44866</v>
      </c>
      <c r="E246" s="67" t="s">
        <v>1021</v>
      </c>
      <c r="F246" s="67" t="s">
        <v>36</v>
      </c>
      <c r="G246" s="67" t="s">
        <v>1022</v>
      </c>
      <c r="H246" s="67" t="s">
        <v>314</v>
      </c>
      <c r="I246" s="67" t="s">
        <v>1023</v>
      </c>
      <c r="J246" s="67" t="s">
        <v>1024</v>
      </c>
      <c r="K246" s="67" t="s">
        <v>1027</v>
      </c>
      <c r="L246" s="67" t="s">
        <v>41</v>
      </c>
      <c r="M246" s="67">
        <v>462864</v>
      </c>
      <c r="N246" s="67" t="s">
        <v>1028</v>
      </c>
      <c r="O246" s="67" t="s">
        <v>71</v>
      </c>
      <c r="P246" s="67" t="s">
        <v>43</v>
      </c>
      <c r="Q246" s="67" t="s">
        <v>62</v>
      </c>
      <c r="R246" s="67" t="s">
        <v>41</v>
      </c>
      <c r="S246" s="67" t="s">
        <v>77</v>
      </c>
      <c r="T246" s="67" t="s">
        <v>72</v>
      </c>
      <c r="U246" s="67" t="s">
        <v>1029</v>
      </c>
      <c r="V246" s="67" t="s">
        <v>48</v>
      </c>
      <c r="W246" s="15" t="s">
        <v>1037</v>
      </c>
      <c r="X246" s="67" t="s">
        <v>1025</v>
      </c>
      <c r="Y246" s="67" t="s">
        <v>120</v>
      </c>
      <c r="Z246" s="15" t="s">
        <v>1044</v>
      </c>
      <c r="AA246" s="67"/>
    </row>
    <row r="247" spans="1:27" ht="15" customHeight="1" x14ac:dyDescent="0.25">
      <c r="A247" s="62">
        <v>44979</v>
      </c>
      <c r="B247" s="67" t="s">
        <v>1019</v>
      </c>
      <c r="C247" s="68" t="s">
        <v>1020</v>
      </c>
      <c r="D247" s="64">
        <v>44866</v>
      </c>
      <c r="E247" s="67" t="s">
        <v>1021</v>
      </c>
      <c r="F247" s="67" t="s">
        <v>36</v>
      </c>
      <c r="G247" s="67" t="s">
        <v>1022</v>
      </c>
      <c r="H247" s="67" t="s">
        <v>314</v>
      </c>
      <c r="I247" s="67" t="s">
        <v>1023</v>
      </c>
      <c r="J247" s="67" t="s">
        <v>1024</v>
      </c>
      <c r="K247" s="67" t="s">
        <v>1027</v>
      </c>
      <c r="L247" s="67" t="s">
        <v>41</v>
      </c>
      <c r="M247" s="67">
        <v>462864</v>
      </c>
      <c r="N247" s="67" t="s">
        <v>1028</v>
      </c>
      <c r="O247" s="67" t="s">
        <v>71</v>
      </c>
      <c r="P247" s="67" t="s">
        <v>43</v>
      </c>
      <c r="Q247" s="67" t="s">
        <v>62</v>
      </c>
      <c r="R247" s="67" t="s">
        <v>41</v>
      </c>
      <c r="S247" s="67" t="s">
        <v>77</v>
      </c>
      <c r="T247" s="67" t="s">
        <v>72</v>
      </c>
      <c r="U247" s="67" t="s">
        <v>1029</v>
      </c>
      <c r="V247" s="67" t="s">
        <v>48</v>
      </c>
      <c r="W247" s="15" t="s">
        <v>1039</v>
      </c>
      <c r="X247" s="67" t="s">
        <v>1025</v>
      </c>
      <c r="Y247" s="67" t="s">
        <v>120</v>
      </c>
      <c r="Z247" s="15" t="s">
        <v>1045</v>
      </c>
      <c r="AA247" s="67"/>
    </row>
    <row r="248" spans="1:27" ht="15" customHeight="1" x14ac:dyDescent="0.25">
      <c r="A248" s="62">
        <v>44979</v>
      </c>
      <c r="B248" s="67" t="s">
        <v>1019</v>
      </c>
      <c r="C248" s="68" t="s">
        <v>1020</v>
      </c>
      <c r="D248" s="64">
        <v>44866</v>
      </c>
      <c r="E248" s="67" t="s">
        <v>1021</v>
      </c>
      <c r="F248" s="67" t="s">
        <v>36</v>
      </c>
      <c r="G248" s="67" t="s">
        <v>1022</v>
      </c>
      <c r="H248" s="67" t="s">
        <v>314</v>
      </c>
      <c r="I248" s="67" t="s">
        <v>1023</v>
      </c>
      <c r="J248" s="67" t="s">
        <v>1024</v>
      </c>
      <c r="K248" s="67" t="s">
        <v>1027</v>
      </c>
      <c r="L248" s="67" t="s">
        <v>41</v>
      </c>
      <c r="M248" s="67">
        <v>462864</v>
      </c>
      <c r="N248" s="67" t="s">
        <v>1028</v>
      </c>
      <c r="O248" s="67" t="s">
        <v>71</v>
      </c>
      <c r="P248" s="67" t="s">
        <v>43</v>
      </c>
      <c r="Q248" s="67" t="s">
        <v>62</v>
      </c>
      <c r="R248" s="67" t="s">
        <v>41</v>
      </c>
      <c r="S248" s="67" t="s">
        <v>77</v>
      </c>
      <c r="T248" s="67" t="s">
        <v>72</v>
      </c>
      <c r="U248" s="67" t="s">
        <v>1029</v>
      </c>
      <c r="V248" s="67" t="s">
        <v>48</v>
      </c>
      <c r="W248" s="15" t="s">
        <v>2017</v>
      </c>
      <c r="X248" s="15" t="s">
        <v>150</v>
      </c>
      <c r="Y248" s="67" t="s">
        <v>120</v>
      </c>
      <c r="Z248" s="15" t="s">
        <v>1046</v>
      </c>
      <c r="AA248" s="67"/>
    </row>
    <row r="249" spans="1:27" ht="15" customHeight="1" x14ac:dyDescent="0.25">
      <c r="A249" s="62">
        <v>44979</v>
      </c>
      <c r="B249" s="67" t="s">
        <v>1019</v>
      </c>
      <c r="C249" s="68" t="s">
        <v>1020</v>
      </c>
      <c r="D249" s="64">
        <v>44866</v>
      </c>
      <c r="E249" s="67" t="s">
        <v>1021</v>
      </c>
      <c r="F249" s="67" t="s">
        <v>36</v>
      </c>
      <c r="G249" s="67" t="s">
        <v>1022</v>
      </c>
      <c r="H249" s="67" t="s">
        <v>314</v>
      </c>
      <c r="I249" s="67" t="s">
        <v>1023</v>
      </c>
      <c r="J249" s="67" t="s">
        <v>1024</v>
      </c>
      <c r="K249" s="67" t="s">
        <v>1027</v>
      </c>
      <c r="L249" s="67" t="s">
        <v>41</v>
      </c>
      <c r="M249" s="67">
        <v>462864</v>
      </c>
      <c r="N249" s="67" t="s">
        <v>1028</v>
      </c>
      <c r="O249" s="67" t="s">
        <v>71</v>
      </c>
      <c r="P249" s="67" t="s">
        <v>43</v>
      </c>
      <c r="Q249" s="67" t="s">
        <v>62</v>
      </c>
      <c r="R249" s="67" t="s">
        <v>41</v>
      </c>
      <c r="S249" s="67" t="s">
        <v>77</v>
      </c>
      <c r="T249" s="67" t="s">
        <v>72</v>
      </c>
      <c r="U249" s="67" t="s">
        <v>144</v>
      </c>
      <c r="V249" s="67" t="s">
        <v>48</v>
      </c>
      <c r="W249" s="15" t="s">
        <v>1033</v>
      </c>
      <c r="X249" s="67" t="s">
        <v>1025</v>
      </c>
      <c r="Y249" s="67" t="s">
        <v>218</v>
      </c>
      <c r="Z249" s="15" t="s">
        <v>1047</v>
      </c>
      <c r="AA249" s="67"/>
    </row>
    <row r="250" spans="1:27" ht="15" customHeight="1" x14ac:dyDescent="0.25">
      <c r="A250" s="62">
        <v>44979</v>
      </c>
      <c r="B250" s="67" t="s">
        <v>1019</v>
      </c>
      <c r="C250" s="68" t="s">
        <v>1020</v>
      </c>
      <c r="D250" s="64">
        <v>44866</v>
      </c>
      <c r="E250" s="67" t="s">
        <v>1021</v>
      </c>
      <c r="F250" s="67" t="s">
        <v>36</v>
      </c>
      <c r="G250" s="67" t="s">
        <v>1022</v>
      </c>
      <c r="H250" s="67" t="s">
        <v>314</v>
      </c>
      <c r="I250" s="67" t="s">
        <v>1023</v>
      </c>
      <c r="J250" s="67" t="s">
        <v>1024</v>
      </c>
      <c r="K250" s="67" t="s">
        <v>1027</v>
      </c>
      <c r="L250" s="67" t="s">
        <v>41</v>
      </c>
      <c r="M250" s="67">
        <v>462864</v>
      </c>
      <c r="N250" s="67" t="s">
        <v>1028</v>
      </c>
      <c r="O250" s="67" t="s">
        <v>71</v>
      </c>
      <c r="P250" s="67" t="s">
        <v>43</v>
      </c>
      <c r="Q250" s="67" t="s">
        <v>62</v>
      </c>
      <c r="R250" s="67" t="s">
        <v>41</v>
      </c>
      <c r="S250" s="67" t="s">
        <v>77</v>
      </c>
      <c r="T250" s="67" t="s">
        <v>72</v>
      </c>
      <c r="U250" s="67" t="s">
        <v>144</v>
      </c>
      <c r="V250" s="67" t="s">
        <v>48</v>
      </c>
      <c r="W250" s="15" t="s">
        <v>1035</v>
      </c>
      <c r="X250" s="67" t="s">
        <v>1025</v>
      </c>
      <c r="Y250" s="67" t="s">
        <v>218</v>
      </c>
      <c r="Z250" s="15" t="s">
        <v>1048</v>
      </c>
      <c r="AA250" s="67"/>
    </row>
    <row r="251" spans="1:27" ht="15" customHeight="1" x14ac:dyDescent="0.25">
      <c r="A251" s="62">
        <v>44979</v>
      </c>
      <c r="B251" s="67" t="s">
        <v>1019</v>
      </c>
      <c r="C251" s="68" t="s">
        <v>1020</v>
      </c>
      <c r="D251" s="64">
        <v>44866</v>
      </c>
      <c r="E251" s="67" t="s">
        <v>1021</v>
      </c>
      <c r="F251" s="67" t="s">
        <v>36</v>
      </c>
      <c r="G251" s="67" t="s">
        <v>1022</v>
      </c>
      <c r="H251" s="67" t="s">
        <v>314</v>
      </c>
      <c r="I251" s="67" t="s">
        <v>1023</v>
      </c>
      <c r="J251" s="67" t="s">
        <v>1024</v>
      </c>
      <c r="K251" s="67" t="s">
        <v>1027</v>
      </c>
      <c r="L251" s="67" t="s">
        <v>41</v>
      </c>
      <c r="M251" s="67">
        <v>462864</v>
      </c>
      <c r="N251" s="67" t="s">
        <v>1028</v>
      </c>
      <c r="O251" s="67" t="s">
        <v>71</v>
      </c>
      <c r="P251" s="67" t="s">
        <v>43</v>
      </c>
      <c r="Q251" s="67" t="s">
        <v>62</v>
      </c>
      <c r="R251" s="67" t="s">
        <v>41</v>
      </c>
      <c r="S251" s="67" t="s">
        <v>77</v>
      </c>
      <c r="T251" s="67" t="s">
        <v>72</v>
      </c>
      <c r="U251" s="67" t="s">
        <v>144</v>
      </c>
      <c r="V251" s="67" t="s">
        <v>48</v>
      </c>
      <c r="W251" s="15" t="s">
        <v>1037</v>
      </c>
      <c r="X251" s="67" t="s">
        <v>1025</v>
      </c>
      <c r="Y251" s="67" t="s">
        <v>218</v>
      </c>
      <c r="Z251" s="15" t="s">
        <v>1049</v>
      </c>
      <c r="AA251" s="67"/>
    </row>
    <row r="252" spans="1:27" ht="15" customHeight="1" x14ac:dyDescent="0.25">
      <c r="A252" s="62">
        <v>44979</v>
      </c>
      <c r="B252" s="67" t="s">
        <v>1019</v>
      </c>
      <c r="C252" s="68" t="s">
        <v>1020</v>
      </c>
      <c r="D252" s="64">
        <v>44866</v>
      </c>
      <c r="E252" s="67" t="s">
        <v>1021</v>
      </c>
      <c r="F252" s="67" t="s">
        <v>36</v>
      </c>
      <c r="G252" s="67" t="s">
        <v>1022</v>
      </c>
      <c r="H252" s="67" t="s">
        <v>314</v>
      </c>
      <c r="I252" s="67" t="s">
        <v>1023</v>
      </c>
      <c r="J252" s="67" t="s">
        <v>1024</v>
      </c>
      <c r="K252" s="67" t="s">
        <v>1027</v>
      </c>
      <c r="L252" s="67" t="s">
        <v>41</v>
      </c>
      <c r="M252" s="67">
        <v>462864</v>
      </c>
      <c r="N252" s="67" t="s">
        <v>1028</v>
      </c>
      <c r="O252" s="67" t="s">
        <v>71</v>
      </c>
      <c r="P252" s="67" t="s">
        <v>43</v>
      </c>
      <c r="Q252" s="67" t="s">
        <v>62</v>
      </c>
      <c r="R252" s="67" t="s">
        <v>41</v>
      </c>
      <c r="S252" s="67" t="s">
        <v>77</v>
      </c>
      <c r="T252" s="67" t="s">
        <v>72</v>
      </c>
      <c r="U252" s="67" t="s">
        <v>144</v>
      </c>
      <c r="V252" s="67" t="s">
        <v>48</v>
      </c>
      <c r="W252" s="15" t="s">
        <v>1039</v>
      </c>
      <c r="X252" s="67" t="s">
        <v>1025</v>
      </c>
      <c r="Y252" s="67" t="s">
        <v>218</v>
      </c>
      <c r="Z252" s="15" t="s">
        <v>1050</v>
      </c>
      <c r="AA252" s="67"/>
    </row>
    <row r="253" spans="1:27" ht="15" customHeight="1" x14ac:dyDescent="0.25">
      <c r="A253" s="62">
        <v>44979</v>
      </c>
      <c r="B253" s="67" t="s">
        <v>1019</v>
      </c>
      <c r="C253" s="68" t="s">
        <v>1020</v>
      </c>
      <c r="D253" s="64">
        <v>44866</v>
      </c>
      <c r="E253" s="67" t="s">
        <v>1021</v>
      </c>
      <c r="F253" s="67" t="s">
        <v>36</v>
      </c>
      <c r="G253" s="67" t="s">
        <v>1022</v>
      </c>
      <c r="H253" s="67" t="s">
        <v>314</v>
      </c>
      <c r="I253" s="67" t="s">
        <v>1023</v>
      </c>
      <c r="J253" s="67" t="s">
        <v>1024</v>
      </c>
      <c r="K253" s="67" t="s">
        <v>1027</v>
      </c>
      <c r="L253" s="67" t="s">
        <v>41</v>
      </c>
      <c r="M253" s="67">
        <v>462864</v>
      </c>
      <c r="N253" s="67" t="s">
        <v>1028</v>
      </c>
      <c r="O253" s="67" t="s">
        <v>71</v>
      </c>
      <c r="P253" s="67" t="s">
        <v>43</v>
      </c>
      <c r="Q253" s="67" t="s">
        <v>62</v>
      </c>
      <c r="R253" s="67" t="s">
        <v>41</v>
      </c>
      <c r="S253" s="67" t="s">
        <v>77</v>
      </c>
      <c r="T253" s="67" t="s">
        <v>72</v>
      </c>
      <c r="U253" s="67" t="s">
        <v>144</v>
      </c>
      <c r="V253" s="67" t="s">
        <v>48</v>
      </c>
      <c r="W253" s="15" t="s">
        <v>2017</v>
      </c>
      <c r="X253" s="15" t="s">
        <v>150</v>
      </c>
      <c r="Y253" s="67" t="s">
        <v>218</v>
      </c>
      <c r="Z253" s="15" t="s">
        <v>1051</v>
      </c>
      <c r="AA253" s="67"/>
    </row>
    <row r="254" spans="1:27" ht="15" customHeight="1" x14ac:dyDescent="0.25">
      <c r="A254" s="62">
        <v>44979</v>
      </c>
      <c r="B254" s="67" t="s">
        <v>1019</v>
      </c>
      <c r="C254" s="68" t="s">
        <v>1020</v>
      </c>
      <c r="D254" s="64">
        <v>44866</v>
      </c>
      <c r="E254" s="67" t="s">
        <v>1021</v>
      </c>
      <c r="F254" s="67" t="s">
        <v>36</v>
      </c>
      <c r="G254" s="67" t="s">
        <v>1022</v>
      </c>
      <c r="H254" s="67" t="s">
        <v>314</v>
      </c>
      <c r="I254" s="67" t="s">
        <v>1023</v>
      </c>
      <c r="J254" s="67" t="s">
        <v>1024</v>
      </c>
      <c r="K254" s="67" t="s">
        <v>1027</v>
      </c>
      <c r="L254" s="67" t="s">
        <v>41</v>
      </c>
      <c r="M254" s="67">
        <v>462864</v>
      </c>
      <c r="N254" s="67" t="s">
        <v>1028</v>
      </c>
      <c r="O254" s="67" t="s">
        <v>71</v>
      </c>
      <c r="P254" s="67" t="s">
        <v>43</v>
      </c>
      <c r="Q254" s="67" t="s">
        <v>62</v>
      </c>
      <c r="R254" s="67" t="s">
        <v>41</v>
      </c>
      <c r="S254" s="67" t="s">
        <v>77</v>
      </c>
      <c r="T254" s="67" t="s">
        <v>72</v>
      </c>
      <c r="U254" s="67" t="s">
        <v>1029</v>
      </c>
      <c r="V254" s="67" t="s">
        <v>48</v>
      </c>
      <c r="W254" s="15" t="s">
        <v>1033</v>
      </c>
      <c r="X254" s="67" t="s">
        <v>1025</v>
      </c>
      <c r="Y254" s="67" t="s">
        <v>218</v>
      </c>
      <c r="Z254" s="15" t="s">
        <v>1052</v>
      </c>
      <c r="AA254" s="67"/>
    </row>
    <row r="255" spans="1:27" ht="15" customHeight="1" x14ac:dyDescent="0.25">
      <c r="A255" s="62">
        <v>44979</v>
      </c>
      <c r="B255" s="67" t="s">
        <v>1019</v>
      </c>
      <c r="C255" s="68" t="s">
        <v>1020</v>
      </c>
      <c r="D255" s="64">
        <v>44866</v>
      </c>
      <c r="E255" s="67" t="s">
        <v>1021</v>
      </c>
      <c r="F255" s="67" t="s">
        <v>36</v>
      </c>
      <c r="G255" s="67" t="s">
        <v>1022</v>
      </c>
      <c r="H255" s="67" t="s">
        <v>314</v>
      </c>
      <c r="I255" s="67" t="s">
        <v>1023</v>
      </c>
      <c r="J255" s="67" t="s">
        <v>1024</v>
      </c>
      <c r="K255" s="67" t="s">
        <v>1027</v>
      </c>
      <c r="L255" s="67" t="s">
        <v>41</v>
      </c>
      <c r="M255" s="67">
        <v>462864</v>
      </c>
      <c r="N255" s="67" t="s">
        <v>1028</v>
      </c>
      <c r="O255" s="67" t="s">
        <v>71</v>
      </c>
      <c r="P255" s="67" t="s">
        <v>43</v>
      </c>
      <c r="Q255" s="67" t="s">
        <v>62</v>
      </c>
      <c r="R255" s="67" t="s">
        <v>41</v>
      </c>
      <c r="S255" s="67" t="s">
        <v>77</v>
      </c>
      <c r="T255" s="67" t="s">
        <v>72</v>
      </c>
      <c r="U255" s="67" t="s">
        <v>1029</v>
      </c>
      <c r="V255" s="67" t="s">
        <v>48</v>
      </c>
      <c r="W255" s="15" t="s">
        <v>1035</v>
      </c>
      <c r="X255" s="67" t="s">
        <v>1025</v>
      </c>
      <c r="Y255" s="67" t="s">
        <v>218</v>
      </c>
      <c r="Z255" s="15" t="s">
        <v>1053</v>
      </c>
      <c r="AA255" s="67"/>
    </row>
    <row r="256" spans="1:27" ht="15" customHeight="1" x14ac:dyDescent="0.25">
      <c r="A256" s="62">
        <v>44979</v>
      </c>
      <c r="B256" s="67" t="s">
        <v>1019</v>
      </c>
      <c r="C256" s="68" t="s">
        <v>1020</v>
      </c>
      <c r="D256" s="64">
        <v>44866</v>
      </c>
      <c r="E256" s="67" t="s">
        <v>1021</v>
      </c>
      <c r="F256" s="67" t="s">
        <v>36</v>
      </c>
      <c r="G256" s="67" t="s">
        <v>1022</v>
      </c>
      <c r="H256" s="67" t="s">
        <v>314</v>
      </c>
      <c r="I256" s="67" t="s">
        <v>1023</v>
      </c>
      <c r="J256" s="67" t="s">
        <v>1024</v>
      </c>
      <c r="K256" s="67" t="s">
        <v>1027</v>
      </c>
      <c r="L256" s="67" t="s">
        <v>41</v>
      </c>
      <c r="M256" s="67">
        <v>462864</v>
      </c>
      <c r="N256" s="67" t="s">
        <v>1028</v>
      </c>
      <c r="O256" s="67" t="s">
        <v>71</v>
      </c>
      <c r="P256" s="67" t="s">
        <v>43</v>
      </c>
      <c r="Q256" s="67" t="s">
        <v>62</v>
      </c>
      <c r="R256" s="67" t="s">
        <v>41</v>
      </c>
      <c r="S256" s="67" t="s">
        <v>77</v>
      </c>
      <c r="T256" s="67" t="s">
        <v>72</v>
      </c>
      <c r="U256" s="67" t="s">
        <v>1029</v>
      </c>
      <c r="V256" s="67" t="s">
        <v>48</v>
      </c>
      <c r="W256" s="15" t="s">
        <v>1037</v>
      </c>
      <c r="X256" s="67" t="s">
        <v>1025</v>
      </c>
      <c r="Y256" s="67" t="s">
        <v>218</v>
      </c>
      <c r="Z256" s="15" t="s">
        <v>1054</v>
      </c>
      <c r="AA256" s="67"/>
    </row>
    <row r="257" spans="1:27" ht="15" customHeight="1" x14ac:dyDescent="0.25">
      <c r="A257" s="62">
        <v>44979</v>
      </c>
      <c r="B257" s="67" t="s">
        <v>1019</v>
      </c>
      <c r="C257" s="68" t="s">
        <v>1020</v>
      </c>
      <c r="D257" s="64">
        <v>44866</v>
      </c>
      <c r="E257" s="67" t="s">
        <v>1021</v>
      </c>
      <c r="F257" s="67" t="s">
        <v>36</v>
      </c>
      <c r="G257" s="67" t="s">
        <v>1022</v>
      </c>
      <c r="H257" s="67" t="s">
        <v>314</v>
      </c>
      <c r="I257" s="67" t="s">
        <v>1023</v>
      </c>
      <c r="J257" s="67" t="s">
        <v>1024</v>
      </c>
      <c r="K257" s="67" t="s">
        <v>1027</v>
      </c>
      <c r="L257" s="67" t="s">
        <v>41</v>
      </c>
      <c r="M257" s="67">
        <v>462864</v>
      </c>
      <c r="N257" s="67" t="s">
        <v>1028</v>
      </c>
      <c r="O257" s="67" t="s">
        <v>71</v>
      </c>
      <c r="P257" s="67" t="s">
        <v>43</v>
      </c>
      <c r="Q257" s="67" t="s">
        <v>62</v>
      </c>
      <c r="R257" s="67" t="s">
        <v>41</v>
      </c>
      <c r="S257" s="67" t="s">
        <v>77</v>
      </c>
      <c r="T257" s="67" t="s">
        <v>72</v>
      </c>
      <c r="U257" s="67" t="s">
        <v>1029</v>
      </c>
      <c r="V257" s="67" t="s">
        <v>48</v>
      </c>
      <c r="W257" s="15" t="s">
        <v>1039</v>
      </c>
      <c r="X257" s="67" t="s">
        <v>1025</v>
      </c>
      <c r="Y257" s="67" t="s">
        <v>218</v>
      </c>
      <c r="Z257" s="15" t="s">
        <v>1055</v>
      </c>
      <c r="AA257" s="67"/>
    </row>
    <row r="258" spans="1:27" ht="15" customHeight="1" x14ac:dyDescent="0.25">
      <c r="A258" s="62">
        <v>44979</v>
      </c>
      <c r="B258" s="67" t="s">
        <v>1019</v>
      </c>
      <c r="C258" s="68" t="s">
        <v>1020</v>
      </c>
      <c r="D258" s="64">
        <v>44866</v>
      </c>
      <c r="E258" s="67" t="s">
        <v>1021</v>
      </c>
      <c r="F258" s="67" t="s">
        <v>36</v>
      </c>
      <c r="G258" s="67" t="s">
        <v>1022</v>
      </c>
      <c r="H258" s="67" t="s">
        <v>314</v>
      </c>
      <c r="I258" s="67" t="s">
        <v>1023</v>
      </c>
      <c r="J258" s="67" t="s">
        <v>1024</v>
      </c>
      <c r="K258" s="67" t="s">
        <v>1027</v>
      </c>
      <c r="L258" s="67" t="s">
        <v>41</v>
      </c>
      <c r="M258" s="67">
        <v>462864</v>
      </c>
      <c r="N258" s="67" t="s">
        <v>1028</v>
      </c>
      <c r="O258" s="67" t="s">
        <v>71</v>
      </c>
      <c r="P258" s="67" t="s">
        <v>43</v>
      </c>
      <c r="Q258" s="67" t="s">
        <v>62</v>
      </c>
      <c r="R258" s="67" t="s">
        <v>41</v>
      </c>
      <c r="S258" s="67" t="s">
        <v>77</v>
      </c>
      <c r="T258" s="67" t="s">
        <v>72</v>
      </c>
      <c r="U258" s="67" t="s">
        <v>1029</v>
      </c>
      <c r="V258" s="67" t="s">
        <v>48</v>
      </c>
      <c r="W258" s="15" t="s">
        <v>2017</v>
      </c>
      <c r="X258" s="15" t="s">
        <v>150</v>
      </c>
      <c r="Y258" s="67" t="s">
        <v>218</v>
      </c>
      <c r="Z258" s="15" t="s">
        <v>1056</v>
      </c>
      <c r="AA258" s="67"/>
    </row>
    <row r="259" spans="1:27" ht="15" customHeight="1" x14ac:dyDescent="0.25">
      <c r="A259" s="62">
        <v>44979</v>
      </c>
      <c r="B259" s="67" t="s">
        <v>1019</v>
      </c>
      <c r="C259" s="68" t="s">
        <v>1020</v>
      </c>
      <c r="D259" s="64">
        <v>44866</v>
      </c>
      <c r="E259" s="67" t="s">
        <v>1021</v>
      </c>
      <c r="F259" s="67" t="s">
        <v>36</v>
      </c>
      <c r="G259" s="67" t="s">
        <v>1022</v>
      </c>
      <c r="H259" s="67" t="s">
        <v>314</v>
      </c>
      <c r="I259" s="67" t="s">
        <v>1023</v>
      </c>
      <c r="J259" s="67" t="s">
        <v>1024</v>
      </c>
      <c r="K259" s="67" t="s">
        <v>1027</v>
      </c>
      <c r="L259" s="67" t="s">
        <v>41</v>
      </c>
      <c r="M259" s="67">
        <v>462864</v>
      </c>
      <c r="N259" s="67" t="s">
        <v>1028</v>
      </c>
      <c r="O259" s="67" t="s">
        <v>71</v>
      </c>
      <c r="P259" s="67" t="s">
        <v>43</v>
      </c>
      <c r="Q259" s="67" t="s">
        <v>62</v>
      </c>
      <c r="R259" s="67" t="s">
        <v>41</v>
      </c>
      <c r="S259" s="67" t="s">
        <v>77</v>
      </c>
      <c r="T259" s="67" t="s">
        <v>72</v>
      </c>
      <c r="U259" s="15" t="s">
        <v>144</v>
      </c>
      <c r="V259" s="67" t="s">
        <v>1057</v>
      </c>
      <c r="W259" s="67" t="s">
        <v>252</v>
      </c>
      <c r="X259" s="67" t="s">
        <v>1025</v>
      </c>
      <c r="Y259" s="67" t="s">
        <v>120</v>
      </c>
      <c r="Z259" s="15" t="s">
        <v>1058</v>
      </c>
      <c r="AA259" s="67"/>
    </row>
    <row r="260" spans="1:27" ht="15" customHeight="1" x14ac:dyDescent="0.25">
      <c r="A260" s="62">
        <v>44979</v>
      </c>
      <c r="B260" s="67" t="s">
        <v>1019</v>
      </c>
      <c r="C260" s="68" t="s">
        <v>1020</v>
      </c>
      <c r="D260" s="64">
        <v>44866</v>
      </c>
      <c r="E260" s="67" t="s">
        <v>1021</v>
      </c>
      <c r="F260" s="67" t="s">
        <v>36</v>
      </c>
      <c r="G260" s="67" t="s">
        <v>1022</v>
      </c>
      <c r="H260" s="67" t="s">
        <v>314</v>
      </c>
      <c r="I260" s="67" t="s">
        <v>1023</v>
      </c>
      <c r="J260" s="67" t="s">
        <v>1024</v>
      </c>
      <c r="K260" s="67" t="s">
        <v>1027</v>
      </c>
      <c r="L260" s="67" t="s">
        <v>41</v>
      </c>
      <c r="M260" s="67">
        <v>462864</v>
      </c>
      <c r="N260" s="67" t="s">
        <v>1028</v>
      </c>
      <c r="O260" s="67" t="s">
        <v>71</v>
      </c>
      <c r="P260" s="67" t="s">
        <v>43</v>
      </c>
      <c r="Q260" s="67" t="s">
        <v>62</v>
      </c>
      <c r="R260" s="67" t="s">
        <v>41</v>
      </c>
      <c r="S260" s="67" t="s">
        <v>77</v>
      </c>
      <c r="T260" s="67" t="s">
        <v>72</v>
      </c>
      <c r="U260" s="15" t="s">
        <v>1029</v>
      </c>
      <c r="V260" s="67" t="s">
        <v>1057</v>
      </c>
      <c r="W260" s="67" t="s">
        <v>252</v>
      </c>
      <c r="X260" s="67" t="s">
        <v>1025</v>
      </c>
      <c r="Y260" s="67" t="s">
        <v>120</v>
      </c>
      <c r="Z260" s="15" t="s">
        <v>1059</v>
      </c>
      <c r="AA260" s="67"/>
    </row>
    <row r="261" spans="1:27" ht="15" customHeight="1" x14ac:dyDescent="0.25">
      <c r="A261" s="62">
        <v>44979</v>
      </c>
      <c r="B261" s="67" t="s">
        <v>1019</v>
      </c>
      <c r="C261" s="68" t="s">
        <v>1020</v>
      </c>
      <c r="D261" s="64">
        <v>44866</v>
      </c>
      <c r="E261" s="67" t="s">
        <v>1021</v>
      </c>
      <c r="F261" s="67" t="s">
        <v>36</v>
      </c>
      <c r="G261" s="67" t="s">
        <v>1022</v>
      </c>
      <c r="H261" s="67" t="s">
        <v>314</v>
      </c>
      <c r="I261" s="67" t="s">
        <v>1023</v>
      </c>
      <c r="J261" s="67" t="s">
        <v>1024</v>
      </c>
      <c r="K261" s="67" t="s">
        <v>1027</v>
      </c>
      <c r="L261" s="67" t="s">
        <v>41</v>
      </c>
      <c r="M261" s="67">
        <v>462864</v>
      </c>
      <c r="N261" s="67" t="s">
        <v>1028</v>
      </c>
      <c r="O261" s="67" t="s">
        <v>71</v>
      </c>
      <c r="P261" s="67" t="s">
        <v>43</v>
      </c>
      <c r="Q261" s="67" t="s">
        <v>62</v>
      </c>
      <c r="R261" s="67" t="s">
        <v>41</v>
      </c>
      <c r="S261" s="67" t="s">
        <v>77</v>
      </c>
      <c r="T261" s="67" t="s">
        <v>72</v>
      </c>
      <c r="U261" s="15" t="s">
        <v>144</v>
      </c>
      <c r="V261" s="67" t="s">
        <v>1057</v>
      </c>
      <c r="W261" s="67" t="s">
        <v>252</v>
      </c>
      <c r="X261" s="67" t="s">
        <v>1025</v>
      </c>
      <c r="Y261" s="67" t="s">
        <v>218</v>
      </c>
      <c r="Z261" s="15" t="s">
        <v>1060</v>
      </c>
      <c r="AA261" s="67"/>
    </row>
    <row r="262" spans="1:27" ht="15" customHeight="1" x14ac:dyDescent="0.25">
      <c r="A262" s="62">
        <v>44979</v>
      </c>
      <c r="B262" s="67" t="s">
        <v>1019</v>
      </c>
      <c r="C262" s="68" t="s">
        <v>1020</v>
      </c>
      <c r="D262" s="64">
        <v>44866</v>
      </c>
      <c r="E262" s="67" t="s">
        <v>1021</v>
      </c>
      <c r="F262" s="67" t="s">
        <v>36</v>
      </c>
      <c r="G262" s="67" t="s">
        <v>1022</v>
      </c>
      <c r="H262" s="67" t="s">
        <v>314</v>
      </c>
      <c r="I262" s="67" t="s">
        <v>1023</v>
      </c>
      <c r="J262" s="67" t="s">
        <v>1024</v>
      </c>
      <c r="K262" s="67" t="s">
        <v>1027</v>
      </c>
      <c r="L262" s="67" t="s">
        <v>41</v>
      </c>
      <c r="M262" s="67">
        <v>462864</v>
      </c>
      <c r="N262" s="67" t="s">
        <v>1028</v>
      </c>
      <c r="O262" s="67" t="s">
        <v>71</v>
      </c>
      <c r="P262" s="67" t="s">
        <v>43</v>
      </c>
      <c r="Q262" s="67" t="s">
        <v>62</v>
      </c>
      <c r="R262" s="67" t="s">
        <v>41</v>
      </c>
      <c r="S262" s="67" t="s">
        <v>77</v>
      </c>
      <c r="T262" s="67" t="s">
        <v>72</v>
      </c>
      <c r="U262" s="15" t="s">
        <v>1029</v>
      </c>
      <c r="V262" s="67" t="s">
        <v>1057</v>
      </c>
      <c r="W262" s="67" t="s">
        <v>252</v>
      </c>
      <c r="X262" s="67" t="s">
        <v>1025</v>
      </c>
      <c r="Y262" s="67" t="s">
        <v>218</v>
      </c>
      <c r="Z262" s="15" t="s">
        <v>1061</v>
      </c>
      <c r="AA262" s="67"/>
    </row>
    <row r="263" spans="1:27" ht="15" customHeight="1" x14ac:dyDescent="0.25">
      <c r="A263" s="62">
        <v>44979</v>
      </c>
      <c r="B263" s="67" t="s">
        <v>1019</v>
      </c>
      <c r="C263" s="68" t="s">
        <v>1020</v>
      </c>
      <c r="D263" s="64">
        <v>44866</v>
      </c>
      <c r="E263" s="67" t="s">
        <v>1021</v>
      </c>
      <c r="F263" s="67" t="s">
        <v>36</v>
      </c>
      <c r="G263" s="67" t="s">
        <v>1022</v>
      </c>
      <c r="H263" s="67" t="s">
        <v>314</v>
      </c>
      <c r="I263" s="67" t="s">
        <v>1023</v>
      </c>
      <c r="J263" s="67" t="s">
        <v>1024</v>
      </c>
      <c r="K263" s="67" t="s">
        <v>1027</v>
      </c>
      <c r="L263" s="67" t="s">
        <v>41</v>
      </c>
      <c r="M263" s="67">
        <v>462864</v>
      </c>
      <c r="N263" s="67" t="s">
        <v>1028</v>
      </c>
      <c r="O263" s="67" t="s">
        <v>71</v>
      </c>
      <c r="P263" s="67" t="s">
        <v>43</v>
      </c>
      <c r="Q263" s="67" t="s">
        <v>62</v>
      </c>
      <c r="R263" s="67" t="s">
        <v>41</v>
      </c>
      <c r="S263" s="67" t="s">
        <v>77</v>
      </c>
      <c r="T263" s="67" t="s">
        <v>72</v>
      </c>
      <c r="U263" s="15" t="s">
        <v>144</v>
      </c>
      <c r="V263" s="67" t="s">
        <v>2018</v>
      </c>
      <c r="W263" s="67" t="s">
        <v>252</v>
      </c>
      <c r="X263" s="67" t="s">
        <v>1025</v>
      </c>
      <c r="Y263" s="67" t="s">
        <v>120</v>
      </c>
      <c r="Z263" s="15" t="s">
        <v>1062</v>
      </c>
      <c r="AA263" s="67"/>
    </row>
    <row r="264" spans="1:27" ht="15" customHeight="1" x14ac:dyDescent="0.25">
      <c r="A264" s="62">
        <v>44979</v>
      </c>
      <c r="B264" s="67" t="s">
        <v>1019</v>
      </c>
      <c r="C264" s="68" t="s">
        <v>1020</v>
      </c>
      <c r="D264" s="64">
        <v>44866</v>
      </c>
      <c r="E264" s="67" t="s">
        <v>1021</v>
      </c>
      <c r="F264" s="67" t="s">
        <v>36</v>
      </c>
      <c r="G264" s="67" t="s">
        <v>1022</v>
      </c>
      <c r="H264" s="67" t="s">
        <v>314</v>
      </c>
      <c r="I264" s="67" t="s">
        <v>1023</v>
      </c>
      <c r="J264" s="67" t="s">
        <v>1024</v>
      </c>
      <c r="K264" s="67" t="s">
        <v>1027</v>
      </c>
      <c r="L264" s="67" t="s">
        <v>41</v>
      </c>
      <c r="M264" s="67">
        <v>462864</v>
      </c>
      <c r="N264" s="67" t="s">
        <v>1028</v>
      </c>
      <c r="O264" s="67" t="s">
        <v>71</v>
      </c>
      <c r="P264" s="67" t="s">
        <v>43</v>
      </c>
      <c r="Q264" s="67" t="s">
        <v>62</v>
      </c>
      <c r="R264" s="67" t="s">
        <v>41</v>
      </c>
      <c r="S264" s="67" t="s">
        <v>77</v>
      </c>
      <c r="T264" s="67" t="s">
        <v>72</v>
      </c>
      <c r="U264" s="15" t="s">
        <v>1029</v>
      </c>
      <c r="V264" s="67" t="s">
        <v>1063</v>
      </c>
      <c r="W264" s="67" t="s">
        <v>252</v>
      </c>
      <c r="X264" s="67" t="s">
        <v>1025</v>
      </c>
      <c r="Y264" s="67" t="s">
        <v>120</v>
      </c>
      <c r="Z264" s="56" t="s">
        <v>1064</v>
      </c>
      <c r="AA264" s="67"/>
    </row>
    <row r="265" spans="1:27" ht="15" customHeight="1" x14ac:dyDescent="0.25">
      <c r="A265" s="62">
        <v>44979</v>
      </c>
      <c r="B265" s="67" t="s">
        <v>1019</v>
      </c>
      <c r="C265" s="68" t="s">
        <v>1020</v>
      </c>
      <c r="D265" s="64">
        <v>44866</v>
      </c>
      <c r="E265" s="67" t="s">
        <v>1021</v>
      </c>
      <c r="F265" s="67" t="s">
        <v>36</v>
      </c>
      <c r="G265" s="67" t="s">
        <v>1022</v>
      </c>
      <c r="H265" s="67" t="s">
        <v>314</v>
      </c>
      <c r="I265" s="67" t="s">
        <v>1023</v>
      </c>
      <c r="J265" s="67" t="s">
        <v>1024</v>
      </c>
      <c r="K265" s="67" t="s">
        <v>1027</v>
      </c>
      <c r="L265" s="67" t="s">
        <v>41</v>
      </c>
      <c r="M265" s="67">
        <v>462864</v>
      </c>
      <c r="N265" s="67" t="s">
        <v>1028</v>
      </c>
      <c r="O265" s="67" t="s">
        <v>71</v>
      </c>
      <c r="P265" s="67" t="s">
        <v>43</v>
      </c>
      <c r="Q265" s="67" t="s">
        <v>62</v>
      </c>
      <c r="R265" s="67" t="s">
        <v>41</v>
      </c>
      <c r="S265" s="67" t="s">
        <v>77</v>
      </c>
      <c r="T265" s="67" t="s">
        <v>72</v>
      </c>
      <c r="U265" s="15" t="s">
        <v>144</v>
      </c>
      <c r="V265" s="67" t="s">
        <v>1063</v>
      </c>
      <c r="W265" s="67" t="s">
        <v>252</v>
      </c>
      <c r="X265" s="67" t="s">
        <v>1025</v>
      </c>
      <c r="Y265" s="67" t="s">
        <v>218</v>
      </c>
      <c r="Z265" s="15" t="s">
        <v>1065</v>
      </c>
      <c r="AA265" s="67"/>
    </row>
    <row r="266" spans="1:27" ht="15" customHeight="1" x14ac:dyDescent="0.25">
      <c r="A266" s="62">
        <v>44979</v>
      </c>
      <c r="B266" s="67" t="s">
        <v>1019</v>
      </c>
      <c r="C266" s="68" t="s">
        <v>1020</v>
      </c>
      <c r="D266" s="64">
        <v>44866</v>
      </c>
      <c r="E266" s="67" t="s">
        <v>1021</v>
      </c>
      <c r="F266" s="67" t="s">
        <v>36</v>
      </c>
      <c r="G266" s="67" t="s">
        <v>1022</v>
      </c>
      <c r="H266" s="67" t="s">
        <v>314</v>
      </c>
      <c r="I266" s="67" t="s">
        <v>1023</v>
      </c>
      <c r="J266" s="67" t="s">
        <v>1024</v>
      </c>
      <c r="K266" s="67" t="s">
        <v>1027</v>
      </c>
      <c r="L266" s="67" t="s">
        <v>41</v>
      </c>
      <c r="M266" s="67">
        <v>462864</v>
      </c>
      <c r="N266" s="67" t="s">
        <v>1028</v>
      </c>
      <c r="O266" s="67" t="s">
        <v>71</v>
      </c>
      <c r="P266" s="67" t="s">
        <v>43</v>
      </c>
      <c r="Q266" s="67" t="s">
        <v>62</v>
      </c>
      <c r="R266" s="67" t="s">
        <v>41</v>
      </c>
      <c r="S266" s="67" t="s">
        <v>77</v>
      </c>
      <c r="T266" s="67" t="s">
        <v>72</v>
      </c>
      <c r="U266" s="15" t="s">
        <v>1029</v>
      </c>
      <c r="V266" s="67" t="s">
        <v>1063</v>
      </c>
      <c r="W266" s="67" t="s">
        <v>252</v>
      </c>
      <c r="X266" s="67" t="s">
        <v>1025</v>
      </c>
      <c r="Y266" s="67" t="s">
        <v>218</v>
      </c>
      <c r="Z266" s="15" t="s">
        <v>1066</v>
      </c>
      <c r="AA266" s="67"/>
    </row>
    <row r="267" spans="1:27" ht="15" customHeight="1" x14ac:dyDescent="0.25">
      <c r="A267" s="62">
        <v>44979</v>
      </c>
      <c r="B267" s="67" t="s">
        <v>1067</v>
      </c>
      <c r="C267" s="68" t="s">
        <v>1068</v>
      </c>
      <c r="D267" s="64">
        <v>44866</v>
      </c>
      <c r="E267" s="67" t="s">
        <v>1069</v>
      </c>
      <c r="F267" s="67" t="s">
        <v>36</v>
      </c>
      <c r="G267" s="67" t="s">
        <v>139</v>
      </c>
      <c r="H267" s="67" t="s">
        <v>1070</v>
      </c>
      <c r="I267" s="67" t="s">
        <v>1071</v>
      </c>
      <c r="J267" s="67" t="s">
        <v>40</v>
      </c>
      <c r="K267" s="67" t="s">
        <v>1072</v>
      </c>
      <c r="L267" s="67" t="s">
        <v>44</v>
      </c>
      <c r="M267" s="67">
        <v>48623</v>
      </c>
      <c r="N267" s="67" t="s">
        <v>2003</v>
      </c>
      <c r="O267" s="67" t="s">
        <v>1073</v>
      </c>
      <c r="P267" s="67" t="s">
        <v>68</v>
      </c>
      <c r="Q267" s="67" t="s">
        <v>44</v>
      </c>
      <c r="R267" s="67" t="s">
        <v>41</v>
      </c>
      <c r="S267" s="67" t="s">
        <v>1074</v>
      </c>
      <c r="T267" s="67" t="s">
        <v>72</v>
      </c>
      <c r="U267" s="67" t="s">
        <v>47</v>
      </c>
      <c r="V267" s="67" t="s">
        <v>48</v>
      </c>
      <c r="W267" s="15" t="s">
        <v>1075</v>
      </c>
      <c r="X267" s="15" t="s">
        <v>1025</v>
      </c>
      <c r="Y267" s="67" t="s">
        <v>218</v>
      </c>
      <c r="Z267" s="15" t="s">
        <v>1076</v>
      </c>
      <c r="AA267" s="67"/>
    </row>
    <row r="268" spans="1:27" ht="15" customHeight="1" x14ac:dyDescent="0.25">
      <c r="A268" s="62">
        <v>44979</v>
      </c>
      <c r="B268" s="67" t="s">
        <v>1067</v>
      </c>
      <c r="C268" s="68" t="s">
        <v>1068</v>
      </c>
      <c r="D268" s="64">
        <v>44866</v>
      </c>
      <c r="E268" s="67" t="s">
        <v>1069</v>
      </c>
      <c r="F268" s="67" t="s">
        <v>36</v>
      </c>
      <c r="G268" s="67" t="s">
        <v>139</v>
      </c>
      <c r="H268" s="67" t="s">
        <v>1070</v>
      </c>
      <c r="I268" s="67" t="s">
        <v>1071</v>
      </c>
      <c r="J268" s="67" t="s">
        <v>40</v>
      </c>
      <c r="K268" s="67" t="s">
        <v>1072</v>
      </c>
      <c r="L268" s="67" t="s">
        <v>44</v>
      </c>
      <c r="M268" s="67">
        <v>48623</v>
      </c>
      <c r="N268" s="67" t="s">
        <v>1077</v>
      </c>
      <c r="O268" s="67" t="s">
        <v>1073</v>
      </c>
      <c r="P268" s="67" t="s">
        <v>68</v>
      </c>
      <c r="Q268" s="67" t="s">
        <v>44</v>
      </c>
      <c r="R268" s="67" t="s">
        <v>41</v>
      </c>
      <c r="S268" s="67" t="s">
        <v>1074</v>
      </c>
      <c r="T268" s="67" t="s">
        <v>72</v>
      </c>
      <c r="U268" s="67" t="s">
        <v>47</v>
      </c>
      <c r="V268" s="67" t="s">
        <v>48</v>
      </c>
      <c r="W268" s="15" t="s">
        <v>1078</v>
      </c>
      <c r="X268" s="15" t="s">
        <v>150</v>
      </c>
      <c r="Y268" s="67" t="s">
        <v>218</v>
      </c>
      <c r="Z268" s="15" t="s">
        <v>1079</v>
      </c>
      <c r="AA268" s="67"/>
    </row>
    <row r="269" spans="1:27" ht="15" customHeight="1" x14ac:dyDescent="0.25">
      <c r="A269" s="62">
        <v>44979</v>
      </c>
      <c r="B269" s="67" t="s">
        <v>1067</v>
      </c>
      <c r="C269" s="68" t="s">
        <v>1068</v>
      </c>
      <c r="D269" s="64">
        <v>44866</v>
      </c>
      <c r="E269" s="67" t="s">
        <v>1069</v>
      </c>
      <c r="F269" s="67" t="s">
        <v>36</v>
      </c>
      <c r="G269" s="67" t="s">
        <v>139</v>
      </c>
      <c r="H269" s="67" t="s">
        <v>1070</v>
      </c>
      <c r="I269" s="67" t="s">
        <v>1071</v>
      </c>
      <c r="J269" s="67" t="s">
        <v>40</v>
      </c>
      <c r="K269" s="67" t="s">
        <v>1072</v>
      </c>
      <c r="L269" s="67" t="s">
        <v>44</v>
      </c>
      <c r="M269" s="67">
        <v>48623</v>
      </c>
      <c r="N269" s="67" t="s">
        <v>1077</v>
      </c>
      <c r="O269" s="67" t="s">
        <v>1073</v>
      </c>
      <c r="P269" s="67" t="s">
        <v>68</v>
      </c>
      <c r="Q269" s="67" t="s">
        <v>44</v>
      </c>
      <c r="R269" s="67" t="s">
        <v>41</v>
      </c>
      <c r="S269" s="67" t="s">
        <v>1074</v>
      </c>
      <c r="T269" s="67" t="s">
        <v>72</v>
      </c>
      <c r="U269" s="67" t="s">
        <v>47</v>
      </c>
      <c r="V269" s="67" t="s">
        <v>48</v>
      </c>
      <c r="W269" s="15" t="s">
        <v>1080</v>
      </c>
      <c r="X269" s="15" t="s">
        <v>221</v>
      </c>
      <c r="Y269" s="67" t="s">
        <v>218</v>
      </c>
      <c r="Z269" s="15" t="s">
        <v>1081</v>
      </c>
      <c r="AA269" s="67"/>
    </row>
    <row r="270" spans="1:27" ht="15" customHeight="1" x14ac:dyDescent="0.25">
      <c r="A270" s="62">
        <v>44979</v>
      </c>
      <c r="B270" s="67" t="s">
        <v>1067</v>
      </c>
      <c r="C270" s="68" t="s">
        <v>1068</v>
      </c>
      <c r="D270" s="64">
        <v>44866</v>
      </c>
      <c r="E270" s="67" t="s">
        <v>1069</v>
      </c>
      <c r="F270" s="67" t="s">
        <v>36</v>
      </c>
      <c r="G270" s="67" t="s">
        <v>139</v>
      </c>
      <c r="H270" s="67" t="s">
        <v>1070</v>
      </c>
      <c r="I270" s="67" t="s">
        <v>1071</v>
      </c>
      <c r="J270" s="67" t="s">
        <v>40</v>
      </c>
      <c r="K270" s="67" t="s">
        <v>1072</v>
      </c>
      <c r="L270" s="67" t="s">
        <v>44</v>
      </c>
      <c r="M270" s="67">
        <v>48623</v>
      </c>
      <c r="N270" s="67" t="s">
        <v>1077</v>
      </c>
      <c r="O270" s="67" t="s">
        <v>1073</v>
      </c>
      <c r="P270" s="67" t="s">
        <v>65</v>
      </c>
      <c r="Q270" s="67" t="s">
        <v>44</v>
      </c>
      <c r="R270" s="67" t="s">
        <v>41</v>
      </c>
      <c r="S270" s="67" t="s">
        <v>1074</v>
      </c>
      <c r="T270" s="67" t="s">
        <v>72</v>
      </c>
      <c r="U270" s="67" t="s">
        <v>47</v>
      </c>
      <c r="V270" s="67" t="s">
        <v>48</v>
      </c>
      <c r="W270" s="15" t="s">
        <v>1075</v>
      </c>
      <c r="X270" s="15" t="s">
        <v>1025</v>
      </c>
      <c r="Y270" s="67" t="s">
        <v>218</v>
      </c>
      <c r="Z270" s="15" t="s">
        <v>1082</v>
      </c>
      <c r="AA270" s="67"/>
    </row>
    <row r="271" spans="1:27" ht="15" customHeight="1" x14ac:dyDescent="0.25">
      <c r="A271" s="62">
        <v>44979</v>
      </c>
      <c r="B271" s="67" t="s">
        <v>1067</v>
      </c>
      <c r="C271" s="68" t="s">
        <v>1068</v>
      </c>
      <c r="D271" s="64">
        <v>44866</v>
      </c>
      <c r="E271" s="67" t="s">
        <v>1069</v>
      </c>
      <c r="F271" s="67" t="s">
        <v>36</v>
      </c>
      <c r="G271" s="67" t="s">
        <v>139</v>
      </c>
      <c r="H271" s="67" t="s">
        <v>1070</v>
      </c>
      <c r="I271" s="67" t="s">
        <v>1071</v>
      </c>
      <c r="J271" s="67" t="s">
        <v>40</v>
      </c>
      <c r="K271" s="67" t="s">
        <v>1072</v>
      </c>
      <c r="L271" s="67" t="s">
        <v>44</v>
      </c>
      <c r="M271" s="67">
        <v>48623</v>
      </c>
      <c r="N271" s="67" t="s">
        <v>1077</v>
      </c>
      <c r="O271" s="67" t="s">
        <v>1073</v>
      </c>
      <c r="P271" s="67" t="s">
        <v>65</v>
      </c>
      <c r="Q271" s="67" t="s">
        <v>44</v>
      </c>
      <c r="R271" s="67" t="s">
        <v>41</v>
      </c>
      <c r="S271" s="67" t="s">
        <v>1074</v>
      </c>
      <c r="T271" s="67" t="s">
        <v>72</v>
      </c>
      <c r="U271" s="67" t="s">
        <v>47</v>
      </c>
      <c r="V271" s="67" t="s">
        <v>48</v>
      </c>
      <c r="W271" s="15" t="s">
        <v>1078</v>
      </c>
      <c r="X271" s="15" t="s">
        <v>150</v>
      </c>
      <c r="Y271" s="67" t="s">
        <v>218</v>
      </c>
      <c r="Z271" s="15" t="s">
        <v>1083</v>
      </c>
      <c r="AA271" s="67"/>
    </row>
    <row r="272" spans="1:27" ht="15" customHeight="1" x14ac:dyDescent="0.25">
      <c r="A272" s="62">
        <v>44979</v>
      </c>
      <c r="B272" s="67" t="s">
        <v>1067</v>
      </c>
      <c r="C272" s="68" t="s">
        <v>1068</v>
      </c>
      <c r="D272" s="64">
        <v>44866</v>
      </c>
      <c r="E272" s="67" t="s">
        <v>1069</v>
      </c>
      <c r="F272" s="67" t="s">
        <v>36</v>
      </c>
      <c r="G272" s="67" t="s">
        <v>139</v>
      </c>
      <c r="H272" s="67" t="s">
        <v>1070</v>
      </c>
      <c r="I272" s="67" t="s">
        <v>1071</v>
      </c>
      <c r="J272" s="67" t="s">
        <v>40</v>
      </c>
      <c r="K272" s="67" t="s">
        <v>1072</v>
      </c>
      <c r="L272" s="67" t="s">
        <v>44</v>
      </c>
      <c r="M272" s="67">
        <v>48623</v>
      </c>
      <c r="N272" s="67" t="s">
        <v>1077</v>
      </c>
      <c r="O272" s="67" t="s">
        <v>1073</v>
      </c>
      <c r="P272" s="67" t="s">
        <v>65</v>
      </c>
      <c r="Q272" s="67" t="s">
        <v>44</v>
      </c>
      <c r="R272" s="67" t="s">
        <v>41</v>
      </c>
      <c r="S272" s="67" t="s">
        <v>1074</v>
      </c>
      <c r="T272" s="67" t="s">
        <v>72</v>
      </c>
      <c r="U272" s="67" t="s">
        <v>47</v>
      </c>
      <c r="V272" s="67" t="s">
        <v>48</v>
      </c>
      <c r="W272" s="15" t="s">
        <v>1080</v>
      </c>
      <c r="X272" s="15" t="s">
        <v>221</v>
      </c>
      <c r="Y272" s="67" t="s">
        <v>218</v>
      </c>
      <c r="Z272" s="15" t="s">
        <v>1084</v>
      </c>
      <c r="AA272" s="67"/>
    </row>
    <row r="273" spans="1:27" ht="15" customHeight="1" x14ac:dyDescent="0.25">
      <c r="A273" s="62">
        <v>44979</v>
      </c>
      <c r="B273" s="67" t="s">
        <v>1067</v>
      </c>
      <c r="C273" s="68" t="s">
        <v>1068</v>
      </c>
      <c r="D273" s="64">
        <v>44866</v>
      </c>
      <c r="E273" s="67" t="s">
        <v>1069</v>
      </c>
      <c r="F273" s="67" t="s">
        <v>36</v>
      </c>
      <c r="G273" s="67" t="s">
        <v>139</v>
      </c>
      <c r="H273" s="67" t="s">
        <v>1070</v>
      </c>
      <c r="I273" s="67" t="s">
        <v>1071</v>
      </c>
      <c r="J273" s="67" t="s">
        <v>40</v>
      </c>
      <c r="K273" s="67" t="s">
        <v>1072</v>
      </c>
      <c r="L273" s="67" t="s">
        <v>44</v>
      </c>
      <c r="M273" s="67">
        <v>48623</v>
      </c>
      <c r="N273" s="67" t="s">
        <v>1077</v>
      </c>
      <c r="O273" s="67" t="s">
        <v>1073</v>
      </c>
      <c r="P273" s="67" t="s">
        <v>68</v>
      </c>
      <c r="Q273" s="67" t="s">
        <v>44</v>
      </c>
      <c r="R273" s="67" t="s">
        <v>41</v>
      </c>
      <c r="S273" s="67" t="s">
        <v>1074</v>
      </c>
      <c r="T273" s="67" t="s">
        <v>72</v>
      </c>
      <c r="U273" s="67" t="s">
        <v>47</v>
      </c>
      <c r="V273" s="67" t="s">
        <v>48</v>
      </c>
      <c r="W273" s="15" t="s">
        <v>1075</v>
      </c>
      <c r="X273" s="15" t="s">
        <v>1025</v>
      </c>
      <c r="Y273" s="67" t="s">
        <v>129</v>
      </c>
      <c r="Z273" s="15" t="s">
        <v>1085</v>
      </c>
      <c r="AA273" s="67"/>
    </row>
    <row r="274" spans="1:27" ht="15" customHeight="1" x14ac:dyDescent="0.25">
      <c r="A274" s="62">
        <v>44979</v>
      </c>
      <c r="B274" s="67" t="s">
        <v>1067</v>
      </c>
      <c r="C274" s="68" t="s">
        <v>1068</v>
      </c>
      <c r="D274" s="64">
        <v>44866</v>
      </c>
      <c r="E274" s="67" t="s">
        <v>1069</v>
      </c>
      <c r="F274" s="67" t="s">
        <v>36</v>
      </c>
      <c r="G274" s="67" t="s">
        <v>139</v>
      </c>
      <c r="H274" s="67" t="s">
        <v>1070</v>
      </c>
      <c r="I274" s="67" t="s">
        <v>1071</v>
      </c>
      <c r="J274" s="67" t="s">
        <v>40</v>
      </c>
      <c r="K274" s="67" t="s">
        <v>1072</v>
      </c>
      <c r="L274" s="67" t="s">
        <v>44</v>
      </c>
      <c r="M274" s="67">
        <v>48623</v>
      </c>
      <c r="N274" s="67" t="s">
        <v>1077</v>
      </c>
      <c r="O274" s="67" t="s">
        <v>1073</v>
      </c>
      <c r="P274" s="67" t="s">
        <v>68</v>
      </c>
      <c r="Q274" s="67" t="s">
        <v>44</v>
      </c>
      <c r="R274" s="67" t="s">
        <v>41</v>
      </c>
      <c r="S274" s="67" t="s">
        <v>1074</v>
      </c>
      <c r="T274" s="67" t="s">
        <v>72</v>
      </c>
      <c r="U274" s="67" t="s">
        <v>47</v>
      </c>
      <c r="V274" s="67" t="s">
        <v>48</v>
      </c>
      <c r="W274" s="15" t="s">
        <v>1078</v>
      </c>
      <c r="X274" s="15" t="s">
        <v>150</v>
      </c>
      <c r="Y274" s="67" t="s">
        <v>129</v>
      </c>
      <c r="Z274" s="15" t="s">
        <v>1086</v>
      </c>
      <c r="AA274" s="67"/>
    </row>
    <row r="275" spans="1:27" ht="15" customHeight="1" x14ac:dyDescent="0.25">
      <c r="A275" s="62">
        <v>44979</v>
      </c>
      <c r="B275" s="67" t="s">
        <v>1067</v>
      </c>
      <c r="C275" s="68" t="s">
        <v>1068</v>
      </c>
      <c r="D275" s="64">
        <v>44866</v>
      </c>
      <c r="E275" s="67" t="s">
        <v>1069</v>
      </c>
      <c r="F275" s="67" t="s">
        <v>36</v>
      </c>
      <c r="G275" s="67" t="s">
        <v>139</v>
      </c>
      <c r="H275" s="67" t="s">
        <v>1070</v>
      </c>
      <c r="I275" s="67" t="s">
        <v>1071</v>
      </c>
      <c r="J275" s="67" t="s">
        <v>40</v>
      </c>
      <c r="K275" s="67" t="s">
        <v>1072</v>
      </c>
      <c r="L275" s="67" t="s">
        <v>44</v>
      </c>
      <c r="M275" s="67">
        <v>48623</v>
      </c>
      <c r="N275" s="67" t="s">
        <v>1077</v>
      </c>
      <c r="O275" s="67" t="s">
        <v>1073</v>
      </c>
      <c r="P275" s="67" t="s">
        <v>68</v>
      </c>
      <c r="Q275" s="67" t="s">
        <v>44</v>
      </c>
      <c r="R275" s="67" t="s">
        <v>41</v>
      </c>
      <c r="S275" s="67" t="s">
        <v>1074</v>
      </c>
      <c r="T275" s="67" t="s">
        <v>72</v>
      </c>
      <c r="U275" s="67" t="s">
        <v>47</v>
      </c>
      <c r="V275" s="67" t="s">
        <v>48</v>
      </c>
      <c r="W275" s="15" t="s">
        <v>1080</v>
      </c>
      <c r="X275" s="15" t="s">
        <v>221</v>
      </c>
      <c r="Y275" s="67" t="s">
        <v>129</v>
      </c>
      <c r="Z275" s="15" t="s">
        <v>1087</v>
      </c>
      <c r="AA275" s="67"/>
    </row>
    <row r="276" spans="1:27" ht="15" customHeight="1" x14ac:dyDescent="0.25">
      <c r="A276" s="62">
        <v>44979</v>
      </c>
      <c r="B276" s="67" t="s">
        <v>1067</v>
      </c>
      <c r="C276" s="68" t="s">
        <v>1068</v>
      </c>
      <c r="D276" s="64">
        <v>44866</v>
      </c>
      <c r="E276" s="67" t="s">
        <v>1069</v>
      </c>
      <c r="F276" s="67" t="s">
        <v>36</v>
      </c>
      <c r="G276" s="67" t="s">
        <v>139</v>
      </c>
      <c r="H276" s="67" t="s">
        <v>1070</v>
      </c>
      <c r="I276" s="67" t="s">
        <v>1071</v>
      </c>
      <c r="J276" s="67" t="s">
        <v>40</v>
      </c>
      <c r="K276" s="67" t="s">
        <v>1072</v>
      </c>
      <c r="L276" s="67" t="s">
        <v>44</v>
      </c>
      <c r="M276" s="67">
        <v>48623</v>
      </c>
      <c r="N276" s="67" t="s">
        <v>1077</v>
      </c>
      <c r="O276" s="67" t="s">
        <v>1073</v>
      </c>
      <c r="P276" s="67" t="s">
        <v>65</v>
      </c>
      <c r="Q276" s="67" t="s">
        <v>44</v>
      </c>
      <c r="R276" s="67" t="s">
        <v>41</v>
      </c>
      <c r="S276" s="67" t="s">
        <v>1074</v>
      </c>
      <c r="T276" s="67" t="s">
        <v>72</v>
      </c>
      <c r="U276" s="67" t="s">
        <v>47</v>
      </c>
      <c r="V276" s="67" t="s">
        <v>48</v>
      </c>
      <c r="W276" s="15" t="s">
        <v>1075</v>
      </c>
      <c r="X276" s="15" t="s">
        <v>1025</v>
      </c>
      <c r="Y276" s="67" t="s">
        <v>129</v>
      </c>
      <c r="Z276" s="15" t="s">
        <v>1088</v>
      </c>
      <c r="AA276" s="67"/>
    </row>
    <row r="277" spans="1:27" ht="15" customHeight="1" x14ac:dyDescent="0.25">
      <c r="A277" s="62">
        <v>44979</v>
      </c>
      <c r="B277" s="67" t="s">
        <v>1067</v>
      </c>
      <c r="C277" s="68" t="s">
        <v>1068</v>
      </c>
      <c r="D277" s="64">
        <v>44866</v>
      </c>
      <c r="E277" s="67" t="s">
        <v>1069</v>
      </c>
      <c r="F277" s="67" t="s">
        <v>36</v>
      </c>
      <c r="G277" s="67" t="s">
        <v>139</v>
      </c>
      <c r="H277" s="67" t="s">
        <v>1070</v>
      </c>
      <c r="I277" s="67" t="s">
        <v>1071</v>
      </c>
      <c r="J277" s="67" t="s">
        <v>40</v>
      </c>
      <c r="K277" s="67" t="s">
        <v>1072</v>
      </c>
      <c r="L277" s="67" t="s">
        <v>44</v>
      </c>
      <c r="M277" s="67">
        <v>48623</v>
      </c>
      <c r="N277" s="67" t="s">
        <v>1077</v>
      </c>
      <c r="O277" s="67" t="s">
        <v>1073</v>
      </c>
      <c r="P277" s="67" t="s">
        <v>65</v>
      </c>
      <c r="Q277" s="67" t="s">
        <v>44</v>
      </c>
      <c r="R277" s="67" t="s">
        <v>41</v>
      </c>
      <c r="S277" s="67" t="s">
        <v>1074</v>
      </c>
      <c r="T277" s="67" t="s">
        <v>72</v>
      </c>
      <c r="U277" s="67" t="s">
        <v>47</v>
      </c>
      <c r="V277" s="67" t="s">
        <v>48</v>
      </c>
      <c r="W277" s="15" t="s">
        <v>1078</v>
      </c>
      <c r="X277" s="15" t="s">
        <v>150</v>
      </c>
      <c r="Y277" s="67" t="s">
        <v>129</v>
      </c>
      <c r="Z277" s="15" t="s">
        <v>1089</v>
      </c>
      <c r="AA277" s="67"/>
    </row>
    <row r="278" spans="1:27" ht="15" customHeight="1" x14ac:dyDescent="0.25">
      <c r="A278" s="62">
        <v>44979</v>
      </c>
      <c r="B278" s="67" t="s">
        <v>1067</v>
      </c>
      <c r="C278" s="68" t="s">
        <v>1068</v>
      </c>
      <c r="D278" s="64">
        <v>44866</v>
      </c>
      <c r="E278" s="67" t="s">
        <v>1069</v>
      </c>
      <c r="F278" s="67" t="s">
        <v>36</v>
      </c>
      <c r="G278" s="67" t="s">
        <v>139</v>
      </c>
      <c r="H278" s="67" t="s">
        <v>1070</v>
      </c>
      <c r="I278" s="67" t="s">
        <v>1071</v>
      </c>
      <c r="J278" s="67" t="s">
        <v>40</v>
      </c>
      <c r="K278" s="67" t="s">
        <v>1072</v>
      </c>
      <c r="L278" s="67" t="s">
        <v>44</v>
      </c>
      <c r="M278" s="67">
        <v>48623</v>
      </c>
      <c r="N278" s="67" t="s">
        <v>1077</v>
      </c>
      <c r="O278" s="67" t="s">
        <v>1073</v>
      </c>
      <c r="P278" s="67" t="s">
        <v>65</v>
      </c>
      <c r="Q278" s="67" t="s">
        <v>44</v>
      </c>
      <c r="R278" s="67" t="s">
        <v>41</v>
      </c>
      <c r="S278" s="67" t="s">
        <v>1074</v>
      </c>
      <c r="T278" s="67" t="s">
        <v>72</v>
      </c>
      <c r="U278" s="67" t="s">
        <v>47</v>
      </c>
      <c r="V278" s="67" t="s">
        <v>48</v>
      </c>
      <c r="W278" s="15" t="s">
        <v>1080</v>
      </c>
      <c r="X278" s="15" t="s">
        <v>221</v>
      </c>
      <c r="Y278" s="67" t="s">
        <v>129</v>
      </c>
      <c r="Z278" s="15" t="s">
        <v>1090</v>
      </c>
      <c r="AA278" s="67"/>
    </row>
    <row r="279" spans="1:27" ht="15" customHeight="1" x14ac:dyDescent="0.25">
      <c r="A279" s="62">
        <v>44979</v>
      </c>
      <c r="B279" s="67" t="s">
        <v>1091</v>
      </c>
      <c r="C279" s="68" t="s">
        <v>1092</v>
      </c>
      <c r="D279" s="64">
        <v>44927</v>
      </c>
      <c r="E279" s="67" t="s">
        <v>209</v>
      </c>
      <c r="F279" s="67" t="s">
        <v>62</v>
      </c>
      <c r="G279" s="67" t="s">
        <v>139</v>
      </c>
      <c r="H279" s="67" t="s">
        <v>38</v>
      </c>
      <c r="I279" s="67" t="s">
        <v>1093</v>
      </c>
      <c r="J279" s="67" t="s">
        <v>40</v>
      </c>
      <c r="K279" s="67" t="s">
        <v>1094</v>
      </c>
      <c r="L279" s="67" t="s">
        <v>44</v>
      </c>
      <c r="M279" s="67">
        <v>1368721</v>
      </c>
      <c r="N279" s="67" t="s">
        <v>2004</v>
      </c>
      <c r="O279" s="67" t="s">
        <v>109</v>
      </c>
      <c r="P279" s="67" t="s">
        <v>43</v>
      </c>
      <c r="Q279" s="67" t="s">
        <v>44</v>
      </c>
      <c r="R279" s="67" t="s">
        <v>41</v>
      </c>
      <c r="S279" s="67" t="s">
        <v>72</v>
      </c>
      <c r="T279" s="67" t="s">
        <v>110</v>
      </c>
      <c r="U279" s="67" t="s">
        <v>144</v>
      </c>
      <c r="V279" s="67" t="s">
        <v>974</v>
      </c>
      <c r="W279" s="15" t="s">
        <v>1095</v>
      </c>
      <c r="X279" s="67" t="s">
        <v>1025</v>
      </c>
      <c r="Y279" s="67" t="s">
        <v>50</v>
      </c>
      <c r="Z279" s="15" t="s">
        <v>1096</v>
      </c>
      <c r="AA279" s="67" t="s">
        <v>2005</v>
      </c>
    </row>
    <row r="280" spans="1:27" ht="15" customHeight="1" x14ac:dyDescent="0.25">
      <c r="A280" s="62">
        <v>44979</v>
      </c>
      <c r="B280" s="67" t="s">
        <v>1091</v>
      </c>
      <c r="C280" s="68" t="s">
        <v>1092</v>
      </c>
      <c r="D280" s="64">
        <v>44927</v>
      </c>
      <c r="E280" s="67" t="s">
        <v>209</v>
      </c>
      <c r="F280" s="67" t="s">
        <v>62</v>
      </c>
      <c r="G280" s="67" t="s">
        <v>139</v>
      </c>
      <c r="H280" s="67" t="s">
        <v>38</v>
      </c>
      <c r="I280" s="67" t="s">
        <v>1093</v>
      </c>
      <c r="J280" s="67" t="s">
        <v>40</v>
      </c>
      <c r="K280" s="67" t="s">
        <v>1094</v>
      </c>
      <c r="L280" s="67" t="s">
        <v>44</v>
      </c>
      <c r="M280" s="67">
        <v>1368721</v>
      </c>
      <c r="N280" s="67" t="s">
        <v>1097</v>
      </c>
      <c r="O280" s="67" t="s">
        <v>109</v>
      </c>
      <c r="P280" s="67" t="s">
        <v>43</v>
      </c>
      <c r="Q280" s="67" t="s">
        <v>44</v>
      </c>
      <c r="R280" s="67" t="s">
        <v>41</v>
      </c>
      <c r="S280" s="67" t="s">
        <v>72</v>
      </c>
      <c r="T280" s="67" t="s">
        <v>110</v>
      </c>
      <c r="U280" s="67" t="s">
        <v>144</v>
      </c>
      <c r="V280" s="67" t="s">
        <v>974</v>
      </c>
      <c r="W280" s="15" t="s">
        <v>1098</v>
      </c>
      <c r="X280" s="67" t="s">
        <v>1025</v>
      </c>
      <c r="Y280" s="67" t="s">
        <v>50</v>
      </c>
      <c r="Z280" s="15" t="s">
        <v>1099</v>
      </c>
      <c r="AA280" s="67"/>
    </row>
    <row r="281" spans="1:27" ht="15" customHeight="1" x14ac:dyDescent="0.25">
      <c r="A281" s="62">
        <v>44979</v>
      </c>
      <c r="B281" s="67" t="s">
        <v>1091</v>
      </c>
      <c r="C281" s="68" t="s">
        <v>1092</v>
      </c>
      <c r="D281" s="64">
        <v>44927</v>
      </c>
      <c r="E281" s="67" t="s">
        <v>209</v>
      </c>
      <c r="F281" s="67" t="s">
        <v>62</v>
      </c>
      <c r="G281" s="67" t="s">
        <v>139</v>
      </c>
      <c r="H281" s="67" t="s">
        <v>38</v>
      </c>
      <c r="I281" s="67" t="s">
        <v>1093</v>
      </c>
      <c r="J281" s="67" t="s">
        <v>40</v>
      </c>
      <c r="K281" s="67" t="s">
        <v>1094</v>
      </c>
      <c r="L281" s="67" t="s">
        <v>44</v>
      </c>
      <c r="M281" s="67">
        <v>1368721</v>
      </c>
      <c r="N281" s="67" t="s">
        <v>1097</v>
      </c>
      <c r="O281" s="67" t="s">
        <v>109</v>
      </c>
      <c r="P281" s="67" t="s">
        <v>43</v>
      </c>
      <c r="Q281" s="67" t="s">
        <v>44</v>
      </c>
      <c r="R281" s="67" t="s">
        <v>41</v>
      </c>
      <c r="S281" s="67" t="s">
        <v>72</v>
      </c>
      <c r="T281" s="67" t="s">
        <v>110</v>
      </c>
      <c r="U281" s="67" t="s">
        <v>144</v>
      </c>
      <c r="V281" s="67" t="s">
        <v>974</v>
      </c>
      <c r="W281" s="15" t="s">
        <v>1100</v>
      </c>
      <c r="X281" s="67" t="s">
        <v>1025</v>
      </c>
      <c r="Y281" s="67" t="s">
        <v>50</v>
      </c>
      <c r="Z281" s="15" t="s">
        <v>1101</v>
      </c>
      <c r="AA281" s="67"/>
    </row>
    <row r="282" spans="1:27" ht="15" customHeight="1" x14ac:dyDescent="0.25">
      <c r="A282" s="62">
        <v>44979</v>
      </c>
      <c r="B282" s="67" t="s">
        <v>1091</v>
      </c>
      <c r="C282" s="68" t="s">
        <v>1092</v>
      </c>
      <c r="D282" s="64">
        <v>44927</v>
      </c>
      <c r="E282" s="67" t="s">
        <v>209</v>
      </c>
      <c r="F282" s="67" t="s">
        <v>62</v>
      </c>
      <c r="G282" s="67" t="s">
        <v>139</v>
      </c>
      <c r="H282" s="67" t="s">
        <v>38</v>
      </c>
      <c r="I282" s="67" t="s">
        <v>1093</v>
      </c>
      <c r="J282" s="67" t="s">
        <v>40</v>
      </c>
      <c r="K282" s="67" t="s">
        <v>1094</v>
      </c>
      <c r="L282" s="67" t="s">
        <v>44</v>
      </c>
      <c r="M282" s="67">
        <v>1368721</v>
      </c>
      <c r="N282" s="67" t="s">
        <v>1097</v>
      </c>
      <c r="O282" s="67" t="s">
        <v>109</v>
      </c>
      <c r="P282" s="67" t="s">
        <v>43</v>
      </c>
      <c r="Q282" s="67" t="s">
        <v>44</v>
      </c>
      <c r="R282" s="67" t="s">
        <v>41</v>
      </c>
      <c r="S282" s="67" t="s">
        <v>72</v>
      </c>
      <c r="T282" s="67" t="s">
        <v>110</v>
      </c>
      <c r="U282" s="67" t="s">
        <v>144</v>
      </c>
      <c r="V282" s="67" t="s">
        <v>974</v>
      </c>
      <c r="W282" s="15" t="s">
        <v>1102</v>
      </c>
      <c r="X282" s="67" t="s">
        <v>150</v>
      </c>
      <c r="Y282" s="67" t="s">
        <v>50</v>
      </c>
      <c r="Z282" s="15" t="s">
        <v>1103</v>
      </c>
      <c r="AA282" s="67"/>
    </row>
    <row r="283" spans="1:27" ht="15" customHeight="1" x14ac:dyDescent="0.25">
      <c r="A283" s="62">
        <v>44979</v>
      </c>
      <c r="B283" s="67" t="s">
        <v>1091</v>
      </c>
      <c r="C283" s="68" t="s">
        <v>1092</v>
      </c>
      <c r="D283" s="64">
        <v>44927</v>
      </c>
      <c r="E283" s="67" t="s">
        <v>209</v>
      </c>
      <c r="F283" s="67" t="s">
        <v>62</v>
      </c>
      <c r="G283" s="67" t="s">
        <v>139</v>
      </c>
      <c r="H283" s="67" t="s">
        <v>38</v>
      </c>
      <c r="I283" s="67" t="s">
        <v>1093</v>
      </c>
      <c r="J283" s="67" t="s">
        <v>40</v>
      </c>
      <c r="K283" s="67" t="s">
        <v>1094</v>
      </c>
      <c r="L283" s="67" t="s">
        <v>44</v>
      </c>
      <c r="M283" s="67">
        <v>1368721</v>
      </c>
      <c r="N283" s="67" t="s">
        <v>1097</v>
      </c>
      <c r="O283" s="67" t="s">
        <v>109</v>
      </c>
      <c r="P283" s="67" t="s">
        <v>43</v>
      </c>
      <c r="Q283" s="67" t="s">
        <v>44</v>
      </c>
      <c r="R283" s="67" t="s">
        <v>41</v>
      </c>
      <c r="S283" s="67" t="s">
        <v>72</v>
      </c>
      <c r="T283" s="67" t="s">
        <v>110</v>
      </c>
      <c r="U283" s="67" t="s">
        <v>144</v>
      </c>
      <c r="V283" s="67" t="s">
        <v>974</v>
      </c>
      <c r="W283" s="15" t="s">
        <v>1104</v>
      </c>
      <c r="X283" s="67" t="s">
        <v>150</v>
      </c>
      <c r="Y283" s="67" t="s">
        <v>50</v>
      </c>
      <c r="Z283" s="15" t="s">
        <v>1105</v>
      </c>
      <c r="AA283" s="67"/>
    </row>
    <row r="284" spans="1:27" ht="15" customHeight="1" x14ac:dyDescent="0.25">
      <c r="A284" s="62">
        <v>44979</v>
      </c>
      <c r="B284" s="67" t="s">
        <v>1091</v>
      </c>
      <c r="C284" s="68" t="s">
        <v>1092</v>
      </c>
      <c r="D284" s="64">
        <v>44927</v>
      </c>
      <c r="E284" s="67" t="s">
        <v>209</v>
      </c>
      <c r="F284" s="67" t="s">
        <v>62</v>
      </c>
      <c r="G284" s="67" t="s">
        <v>139</v>
      </c>
      <c r="H284" s="67" t="s">
        <v>38</v>
      </c>
      <c r="I284" s="67" t="s">
        <v>1093</v>
      </c>
      <c r="J284" s="67" t="s">
        <v>40</v>
      </c>
      <c r="K284" s="67" t="s">
        <v>1094</v>
      </c>
      <c r="L284" s="67" t="s">
        <v>44</v>
      </c>
      <c r="M284" s="67">
        <v>1368721</v>
      </c>
      <c r="N284" s="67" t="s">
        <v>1097</v>
      </c>
      <c r="O284" s="67" t="s">
        <v>109</v>
      </c>
      <c r="P284" s="67" t="s">
        <v>43</v>
      </c>
      <c r="Q284" s="67" t="s">
        <v>44</v>
      </c>
      <c r="R284" s="67" t="s">
        <v>41</v>
      </c>
      <c r="S284" s="67" t="s">
        <v>72</v>
      </c>
      <c r="T284" s="67" t="s">
        <v>110</v>
      </c>
      <c r="U284" s="67" t="s">
        <v>144</v>
      </c>
      <c r="V284" s="67" t="s">
        <v>974</v>
      </c>
      <c r="W284" s="15" t="s">
        <v>1106</v>
      </c>
      <c r="X284" s="67" t="s">
        <v>150</v>
      </c>
      <c r="Y284" s="67" t="s">
        <v>50</v>
      </c>
      <c r="Z284" s="15" t="s">
        <v>1107</v>
      </c>
      <c r="AA284" s="67"/>
    </row>
    <row r="285" spans="1:27" ht="15" customHeight="1" x14ac:dyDescent="0.25">
      <c r="A285" s="62">
        <v>44979</v>
      </c>
      <c r="B285" s="67" t="s">
        <v>1091</v>
      </c>
      <c r="C285" s="68" t="s">
        <v>1092</v>
      </c>
      <c r="D285" s="64">
        <v>44927</v>
      </c>
      <c r="E285" s="67" t="s">
        <v>209</v>
      </c>
      <c r="F285" s="67" t="s">
        <v>62</v>
      </c>
      <c r="G285" s="67" t="s">
        <v>139</v>
      </c>
      <c r="H285" s="67" t="s">
        <v>38</v>
      </c>
      <c r="I285" s="67" t="s">
        <v>1093</v>
      </c>
      <c r="J285" s="67" t="s">
        <v>40</v>
      </c>
      <c r="K285" s="67" t="s">
        <v>1094</v>
      </c>
      <c r="L285" s="67" t="s">
        <v>44</v>
      </c>
      <c r="M285" s="67">
        <v>1368721</v>
      </c>
      <c r="N285" s="67" t="s">
        <v>1097</v>
      </c>
      <c r="O285" s="67" t="s">
        <v>109</v>
      </c>
      <c r="P285" s="67" t="s">
        <v>43</v>
      </c>
      <c r="Q285" s="67" t="s">
        <v>44</v>
      </c>
      <c r="R285" s="67" t="s">
        <v>41</v>
      </c>
      <c r="S285" s="67" t="s">
        <v>72</v>
      </c>
      <c r="T285" s="67" t="s">
        <v>110</v>
      </c>
      <c r="U285" s="67" t="s">
        <v>144</v>
      </c>
      <c r="V285" s="67" t="s">
        <v>974</v>
      </c>
      <c r="W285" s="15" t="s">
        <v>1108</v>
      </c>
      <c r="X285" s="67" t="s">
        <v>221</v>
      </c>
      <c r="Y285" s="67" t="s">
        <v>50</v>
      </c>
      <c r="Z285" s="15" t="s">
        <v>1109</v>
      </c>
      <c r="AA285" s="67"/>
    </row>
    <row r="286" spans="1:27" ht="15" customHeight="1" x14ac:dyDescent="0.25">
      <c r="A286" s="62">
        <v>44979</v>
      </c>
      <c r="B286" s="67" t="s">
        <v>1091</v>
      </c>
      <c r="C286" s="68" t="s">
        <v>1092</v>
      </c>
      <c r="D286" s="64">
        <v>44927</v>
      </c>
      <c r="E286" s="67" t="s">
        <v>209</v>
      </c>
      <c r="F286" s="67" t="s">
        <v>62</v>
      </c>
      <c r="G286" s="67" t="s">
        <v>139</v>
      </c>
      <c r="H286" s="67" t="s">
        <v>38</v>
      </c>
      <c r="I286" s="67" t="s">
        <v>1093</v>
      </c>
      <c r="J286" s="67" t="s">
        <v>40</v>
      </c>
      <c r="K286" s="67" t="s">
        <v>1094</v>
      </c>
      <c r="L286" s="67" t="s">
        <v>44</v>
      </c>
      <c r="M286" s="67">
        <v>1368721</v>
      </c>
      <c r="N286" s="67" t="s">
        <v>1097</v>
      </c>
      <c r="O286" s="67" t="s">
        <v>109</v>
      </c>
      <c r="P286" s="67" t="s">
        <v>43</v>
      </c>
      <c r="Q286" s="67" t="s">
        <v>44</v>
      </c>
      <c r="R286" s="67" t="s">
        <v>41</v>
      </c>
      <c r="S286" s="67" t="s">
        <v>72</v>
      </c>
      <c r="T286" s="67" t="s">
        <v>110</v>
      </c>
      <c r="U286" s="67" t="s">
        <v>144</v>
      </c>
      <c r="V286" s="67" t="s">
        <v>974</v>
      </c>
      <c r="W286" s="15" t="s">
        <v>1110</v>
      </c>
      <c r="X286" s="67" t="s">
        <v>221</v>
      </c>
      <c r="Y286" s="67" t="s">
        <v>50</v>
      </c>
      <c r="Z286" s="15" t="s">
        <v>1111</v>
      </c>
      <c r="AA286" s="67"/>
    </row>
    <row r="287" spans="1:27" ht="15" customHeight="1" x14ac:dyDescent="0.25">
      <c r="A287" s="62">
        <v>44979</v>
      </c>
      <c r="B287" s="67" t="s">
        <v>1091</v>
      </c>
      <c r="C287" s="68" t="s">
        <v>1092</v>
      </c>
      <c r="D287" s="64">
        <v>44927</v>
      </c>
      <c r="E287" s="67" t="s">
        <v>209</v>
      </c>
      <c r="F287" s="67" t="s">
        <v>62</v>
      </c>
      <c r="G287" s="67" t="s">
        <v>139</v>
      </c>
      <c r="H287" s="67" t="s">
        <v>38</v>
      </c>
      <c r="I287" s="67" t="s">
        <v>1093</v>
      </c>
      <c r="J287" s="67" t="s">
        <v>40</v>
      </c>
      <c r="K287" s="67" t="s">
        <v>1094</v>
      </c>
      <c r="L287" s="67" t="s">
        <v>44</v>
      </c>
      <c r="M287" s="67">
        <v>1368721</v>
      </c>
      <c r="N287" s="67" t="s">
        <v>1097</v>
      </c>
      <c r="O287" s="67" t="s">
        <v>109</v>
      </c>
      <c r="P287" s="67" t="s">
        <v>43</v>
      </c>
      <c r="Q287" s="67" t="s">
        <v>44</v>
      </c>
      <c r="R287" s="67" t="s">
        <v>41</v>
      </c>
      <c r="S287" s="67" t="s">
        <v>72</v>
      </c>
      <c r="T287" s="67" t="s">
        <v>110</v>
      </c>
      <c r="U287" s="67" t="s">
        <v>144</v>
      </c>
      <c r="V287" s="67" t="s">
        <v>974</v>
      </c>
      <c r="W287" s="15" t="s">
        <v>1112</v>
      </c>
      <c r="X287" s="67" t="s">
        <v>221</v>
      </c>
      <c r="Y287" s="67" t="s">
        <v>50</v>
      </c>
      <c r="Z287" s="15" t="s">
        <v>1113</v>
      </c>
      <c r="AA287" s="67"/>
    </row>
    <row r="288" spans="1:27" ht="15" customHeight="1" x14ac:dyDescent="0.25">
      <c r="A288" s="62">
        <v>44979</v>
      </c>
      <c r="B288" s="67" t="s">
        <v>1091</v>
      </c>
      <c r="C288" s="68" t="s">
        <v>1092</v>
      </c>
      <c r="D288" s="64">
        <v>44927</v>
      </c>
      <c r="E288" s="67" t="s">
        <v>209</v>
      </c>
      <c r="F288" s="67" t="s">
        <v>62</v>
      </c>
      <c r="G288" s="67" t="s">
        <v>139</v>
      </c>
      <c r="H288" s="67" t="s">
        <v>38</v>
      </c>
      <c r="I288" s="67" t="s">
        <v>1093</v>
      </c>
      <c r="J288" s="67" t="s">
        <v>40</v>
      </c>
      <c r="K288" s="67" t="s">
        <v>1094</v>
      </c>
      <c r="L288" s="67" t="s">
        <v>44</v>
      </c>
      <c r="M288" s="67">
        <v>1368721</v>
      </c>
      <c r="N288" s="67" t="s">
        <v>1097</v>
      </c>
      <c r="O288" s="67" t="s">
        <v>109</v>
      </c>
      <c r="P288" s="67" t="s">
        <v>43</v>
      </c>
      <c r="Q288" s="67" t="s">
        <v>44</v>
      </c>
      <c r="R288" s="67" t="s">
        <v>41</v>
      </c>
      <c r="S288" s="67" t="s">
        <v>72</v>
      </c>
      <c r="T288" s="67" t="s">
        <v>110</v>
      </c>
      <c r="U288" s="67" t="s">
        <v>144</v>
      </c>
      <c r="V288" s="67" t="s">
        <v>974</v>
      </c>
      <c r="W288" s="15" t="s">
        <v>1114</v>
      </c>
      <c r="X288" s="67" t="s">
        <v>221</v>
      </c>
      <c r="Y288" s="67" t="s">
        <v>50</v>
      </c>
      <c r="Z288" s="15" t="s">
        <v>1115</v>
      </c>
      <c r="AA288" s="67"/>
    </row>
    <row r="289" spans="1:27" ht="15" customHeight="1" x14ac:dyDescent="0.25">
      <c r="A289" s="62">
        <v>44979</v>
      </c>
      <c r="B289" s="67" t="s">
        <v>1091</v>
      </c>
      <c r="C289" s="68" t="s">
        <v>1092</v>
      </c>
      <c r="D289" s="64">
        <v>44927</v>
      </c>
      <c r="E289" s="67" t="s">
        <v>209</v>
      </c>
      <c r="F289" s="67" t="s">
        <v>62</v>
      </c>
      <c r="G289" s="67" t="s">
        <v>139</v>
      </c>
      <c r="H289" s="67" t="s">
        <v>38</v>
      </c>
      <c r="I289" s="67" t="s">
        <v>1093</v>
      </c>
      <c r="J289" s="67" t="s">
        <v>40</v>
      </c>
      <c r="K289" s="67" t="s">
        <v>1094</v>
      </c>
      <c r="L289" s="67" t="s">
        <v>44</v>
      </c>
      <c r="M289" s="67">
        <v>1368721</v>
      </c>
      <c r="N289" s="67" t="s">
        <v>1097</v>
      </c>
      <c r="O289" s="67" t="s">
        <v>109</v>
      </c>
      <c r="P289" s="67" t="s">
        <v>43</v>
      </c>
      <c r="Q289" s="67" t="s">
        <v>36</v>
      </c>
      <c r="R289" s="67" t="s">
        <v>41</v>
      </c>
      <c r="S289" s="67" t="s">
        <v>72</v>
      </c>
      <c r="T289" s="67" t="s">
        <v>110</v>
      </c>
      <c r="U289" s="67" t="s">
        <v>144</v>
      </c>
      <c r="V289" s="67" t="s">
        <v>974</v>
      </c>
      <c r="W289" s="15" t="s">
        <v>1095</v>
      </c>
      <c r="X289" s="67" t="s">
        <v>1025</v>
      </c>
      <c r="Y289" s="67" t="s">
        <v>50</v>
      </c>
      <c r="Z289" s="15" t="s">
        <v>1116</v>
      </c>
      <c r="AA289" s="67"/>
    </row>
    <row r="290" spans="1:27" ht="15" customHeight="1" x14ac:dyDescent="0.25">
      <c r="A290" s="62">
        <v>44979</v>
      </c>
      <c r="B290" s="67" t="s">
        <v>1091</v>
      </c>
      <c r="C290" s="68" t="s">
        <v>1092</v>
      </c>
      <c r="D290" s="64">
        <v>44927</v>
      </c>
      <c r="E290" s="67" t="s">
        <v>209</v>
      </c>
      <c r="F290" s="67" t="s">
        <v>62</v>
      </c>
      <c r="G290" s="67" t="s">
        <v>139</v>
      </c>
      <c r="H290" s="67" t="s">
        <v>38</v>
      </c>
      <c r="I290" s="67" t="s">
        <v>1093</v>
      </c>
      <c r="J290" s="67" t="s">
        <v>40</v>
      </c>
      <c r="K290" s="67" t="s">
        <v>1094</v>
      </c>
      <c r="L290" s="67" t="s">
        <v>44</v>
      </c>
      <c r="M290" s="67">
        <v>1368721</v>
      </c>
      <c r="N290" s="67" t="s">
        <v>1097</v>
      </c>
      <c r="O290" s="67" t="s">
        <v>109</v>
      </c>
      <c r="P290" s="67" t="s">
        <v>43</v>
      </c>
      <c r="Q290" s="67" t="s">
        <v>36</v>
      </c>
      <c r="R290" s="67" t="s">
        <v>41</v>
      </c>
      <c r="S290" s="67" t="s">
        <v>72</v>
      </c>
      <c r="T290" s="67" t="s">
        <v>110</v>
      </c>
      <c r="U290" s="67" t="s">
        <v>144</v>
      </c>
      <c r="V290" s="67" t="s">
        <v>974</v>
      </c>
      <c r="W290" s="15" t="s">
        <v>1098</v>
      </c>
      <c r="X290" s="67" t="s">
        <v>1025</v>
      </c>
      <c r="Y290" s="67" t="s">
        <v>50</v>
      </c>
      <c r="Z290" s="15" t="s">
        <v>1117</v>
      </c>
      <c r="AA290" s="67"/>
    </row>
    <row r="291" spans="1:27" ht="15" customHeight="1" x14ac:dyDescent="0.25">
      <c r="A291" s="62">
        <v>44979</v>
      </c>
      <c r="B291" s="67" t="s">
        <v>1091</v>
      </c>
      <c r="C291" s="68" t="s">
        <v>1092</v>
      </c>
      <c r="D291" s="64">
        <v>44927</v>
      </c>
      <c r="E291" s="67" t="s">
        <v>209</v>
      </c>
      <c r="F291" s="67" t="s">
        <v>62</v>
      </c>
      <c r="G291" s="67" t="s">
        <v>139</v>
      </c>
      <c r="H291" s="67" t="s">
        <v>38</v>
      </c>
      <c r="I291" s="67" t="s">
        <v>1093</v>
      </c>
      <c r="J291" s="67" t="s">
        <v>40</v>
      </c>
      <c r="K291" s="67" t="s">
        <v>1094</v>
      </c>
      <c r="L291" s="67" t="s">
        <v>44</v>
      </c>
      <c r="M291" s="67">
        <v>1368721</v>
      </c>
      <c r="N291" s="67" t="s">
        <v>1097</v>
      </c>
      <c r="O291" s="67" t="s">
        <v>109</v>
      </c>
      <c r="P291" s="67" t="s">
        <v>43</v>
      </c>
      <c r="Q291" s="67" t="s">
        <v>36</v>
      </c>
      <c r="R291" s="67" t="s">
        <v>41</v>
      </c>
      <c r="S291" s="67" t="s">
        <v>72</v>
      </c>
      <c r="T291" s="67" t="s">
        <v>110</v>
      </c>
      <c r="U291" s="67" t="s">
        <v>144</v>
      </c>
      <c r="V291" s="67" t="s">
        <v>974</v>
      </c>
      <c r="W291" s="15" t="s">
        <v>1100</v>
      </c>
      <c r="X291" s="67" t="s">
        <v>1025</v>
      </c>
      <c r="Y291" s="67" t="s">
        <v>50</v>
      </c>
      <c r="Z291" s="15" t="s">
        <v>1118</v>
      </c>
      <c r="AA291" s="67"/>
    </row>
    <row r="292" spans="1:27" ht="15" customHeight="1" x14ac:dyDescent="0.25">
      <c r="A292" s="62">
        <v>44979</v>
      </c>
      <c r="B292" s="67" t="s">
        <v>1091</v>
      </c>
      <c r="C292" s="68" t="s">
        <v>1092</v>
      </c>
      <c r="D292" s="64">
        <v>44927</v>
      </c>
      <c r="E292" s="67" t="s">
        <v>209</v>
      </c>
      <c r="F292" s="67" t="s">
        <v>62</v>
      </c>
      <c r="G292" s="67" t="s">
        <v>139</v>
      </c>
      <c r="H292" s="67" t="s">
        <v>38</v>
      </c>
      <c r="I292" s="67" t="s">
        <v>1093</v>
      </c>
      <c r="J292" s="67" t="s">
        <v>40</v>
      </c>
      <c r="K292" s="67" t="s">
        <v>1094</v>
      </c>
      <c r="L292" s="67" t="s">
        <v>44</v>
      </c>
      <c r="M292" s="67">
        <v>1368721</v>
      </c>
      <c r="N292" s="67" t="s">
        <v>1097</v>
      </c>
      <c r="O292" s="67" t="s">
        <v>109</v>
      </c>
      <c r="P292" s="67" t="s">
        <v>43</v>
      </c>
      <c r="Q292" s="67" t="s">
        <v>36</v>
      </c>
      <c r="R292" s="67" t="s">
        <v>41</v>
      </c>
      <c r="S292" s="67" t="s">
        <v>72</v>
      </c>
      <c r="T292" s="67" t="s">
        <v>110</v>
      </c>
      <c r="U292" s="67" t="s">
        <v>144</v>
      </c>
      <c r="V292" s="67" t="s">
        <v>974</v>
      </c>
      <c r="W292" s="15" t="s">
        <v>1102</v>
      </c>
      <c r="X292" s="67" t="s">
        <v>150</v>
      </c>
      <c r="Y292" s="67" t="s">
        <v>50</v>
      </c>
      <c r="Z292" s="15" t="s">
        <v>1119</v>
      </c>
      <c r="AA292" s="67"/>
    </row>
    <row r="293" spans="1:27" ht="15" customHeight="1" x14ac:dyDescent="0.25">
      <c r="A293" s="62">
        <v>44979</v>
      </c>
      <c r="B293" s="67" t="s">
        <v>1091</v>
      </c>
      <c r="C293" s="68" t="s">
        <v>1092</v>
      </c>
      <c r="D293" s="64">
        <v>44927</v>
      </c>
      <c r="E293" s="67" t="s">
        <v>209</v>
      </c>
      <c r="F293" s="67" t="s">
        <v>62</v>
      </c>
      <c r="G293" s="67" t="s">
        <v>139</v>
      </c>
      <c r="H293" s="67" t="s">
        <v>38</v>
      </c>
      <c r="I293" s="67" t="s">
        <v>1093</v>
      </c>
      <c r="J293" s="67" t="s">
        <v>40</v>
      </c>
      <c r="K293" s="67" t="s">
        <v>1094</v>
      </c>
      <c r="L293" s="67" t="s">
        <v>44</v>
      </c>
      <c r="M293" s="67">
        <v>1368721</v>
      </c>
      <c r="N293" s="67" t="s">
        <v>1097</v>
      </c>
      <c r="O293" s="67" t="s">
        <v>109</v>
      </c>
      <c r="P293" s="67" t="s">
        <v>43</v>
      </c>
      <c r="Q293" s="67" t="s">
        <v>36</v>
      </c>
      <c r="R293" s="67" t="s">
        <v>41</v>
      </c>
      <c r="S293" s="67" t="s">
        <v>72</v>
      </c>
      <c r="T293" s="67" t="s">
        <v>110</v>
      </c>
      <c r="U293" s="67" t="s">
        <v>144</v>
      </c>
      <c r="V293" s="67" t="s">
        <v>974</v>
      </c>
      <c r="W293" s="15" t="s">
        <v>1104</v>
      </c>
      <c r="X293" s="67" t="s">
        <v>150</v>
      </c>
      <c r="Y293" s="67" t="s">
        <v>50</v>
      </c>
      <c r="Z293" s="15" t="s">
        <v>1120</v>
      </c>
      <c r="AA293" s="67"/>
    </row>
    <row r="294" spans="1:27" ht="15" customHeight="1" x14ac:dyDescent="0.25">
      <c r="A294" s="62">
        <v>44979</v>
      </c>
      <c r="B294" s="67" t="s">
        <v>1091</v>
      </c>
      <c r="C294" s="68" t="s">
        <v>1092</v>
      </c>
      <c r="D294" s="64">
        <v>44927</v>
      </c>
      <c r="E294" s="67" t="s">
        <v>209</v>
      </c>
      <c r="F294" s="67" t="s">
        <v>62</v>
      </c>
      <c r="G294" s="67" t="s">
        <v>139</v>
      </c>
      <c r="H294" s="67" t="s">
        <v>38</v>
      </c>
      <c r="I294" s="67" t="s">
        <v>1093</v>
      </c>
      <c r="J294" s="67" t="s">
        <v>40</v>
      </c>
      <c r="K294" s="67" t="s">
        <v>1094</v>
      </c>
      <c r="L294" s="67" t="s">
        <v>44</v>
      </c>
      <c r="M294" s="67">
        <v>1368721</v>
      </c>
      <c r="N294" s="67" t="s">
        <v>1097</v>
      </c>
      <c r="O294" s="67" t="s">
        <v>109</v>
      </c>
      <c r="P294" s="67" t="s">
        <v>43</v>
      </c>
      <c r="Q294" s="67" t="s">
        <v>36</v>
      </c>
      <c r="R294" s="67" t="s">
        <v>41</v>
      </c>
      <c r="S294" s="67" t="s">
        <v>72</v>
      </c>
      <c r="T294" s="67" t="s">
        <v>110</v>
      </c>
      <c r="U294" s="67" t="s">
        <v>144</v>
      </c>
      <c r="V294" s="67" t="s">
        <v>974</v>
      </c>
      <c r="W294" s="15" t="s">
        <v>1106</v>
      </c>
      <c r="X294" s="67" t="s">
        <v>150</v>
      </c>
      <c r="Y294" s="67" t="s">
        <v>50</v>
      </c>
      <c r="Z294" s="15" t="s">
        <v>1121</v>
      </c>
      <c r="AA294" s="67"/>
    </row>
    <row r="295" spans="1:27" ht="15" customHeight="1" x14ac:dyDescent="0.25">
      <c r="A295" s="62">
        <v>44979</v>
      </c>
      <c r="B295" s="67" t="s">
        <v>1091</v>
      </c>
      <c r="C295" s="68" t="s">
        <v>1092</v>
      </c>
      <c r="D295" s="64">
        <v>44927</v>
      </c>
      <c r="E295" s="67" t="s">
        <v>209</v>
      </c>
      <c r="F295" s="67" t="s">
        <v>62</v>
      </c>
      <c r="G295" s="67" t="s">
        <v>139</v>
      </c>
      <c r="H295" s="67" t="s">
        <v>38</v>
      </c>
      <c r="I295" s="67" t="s">
        <v>1093</v>
      </c>
      <c r="J295" s="67" t="s">
        <v>40</v>
      </c>
      <c r="K295" s="67" t="s">
        <v>1094</v>
      </c>
      <c r="L295" s="67" t="s">
        <v>44</v>
      </c>
      <c r="M295" s="67">
        <v>1368721</v>
      </c>
      <c r="N295" s="67" t="s">
        <v>1097</v>
      </c>
      <c r="O295" s="67" t="s">
        <v>109</v>
      </c>
      <c r="P295" s="67" t="s">
        <v>43</v>
      </c>
      <c r="Q295" s="67" t="s">
        <v>36</v>
      </c>
      <c r="R295" s="67" t="s">
        <v>41</v>
      </c>
      <c r="S295" s="67" t="s">
        <v>72</v>
      </c>
      <c r="T295" s="67" t="s">
        <v>110</v>
      </c>
      <c r="U295" s="67" t="s">
        <v>144</v>
      </c>
      <c r="V295" s="67" t="s">
        <v>974</v>
      </c>
      <c r="W295" s="15" t="s">
        <v>1108</v>
      </c>
      <c r="X295" s="15" t="s">
        <v>221</v>
      </c>
      <c r="Y295" s="67" t="s">
        <v>50</v>
      </c>
      <c r="Z295" s="15" t="s">
        <v>1122</v>
      </c>
      <c r="AA295" s="67"/>
    </row>
    <row r="296" spans="1:27" ht="15" customHeight="1" x14ac:dyDescent="0.25">
      <c r="A296" s="62">
        <v>44979</v>
      </c>
      <c r="B296" s="67" t="s">
        <v>1091</v>
      </c>
      <c r="C296" s="68" t="s">
        <v>1092</v>
      </c>
      <c r="D296" s="64">
        <v>44927</v>
      </c>
      <c r="E296" s="67" t="s">
        <v>209</v>
      </c>
      <c r="F296" s="67" t="s">
        <v>62</v>
      </c>
      <c r="G296" s="67" t="s">
        <v>139</v>
      </c>
      <c r="H296" s="67" t="s">
        <v>38</v>
      </c>
      <c r="I296" s="67" t="s">
        <v>1093</v>
      </c>
      <c r="J296" s="67" t="s">
        <v>40</v>
      </c>
      <c r="K296" s="67" t="s">
        <v>1094</v>
      </c>
      <c r="L296" s="67" t="s">
        <v>44</v>
      </c>
      <c r="M296" s="67">
        <v>1368721</v>
      </c>
      <c r="N296" s="67" t="s">
        <v>1097</v>
      </c>
      <c r="O296" s="67" t="s">
        <v>109</v>
      </c>
      <c r="P296" s="67" t="s">
        <v>43</v>
      </c>
      <c r="Q296" s="67" t="s">
        <v>44</v>
      </c>
      <c r="R296" s="67" t="s">
        <v>41</v>
      </c>
      <c r="S296" s="67" t="s">
        <v>72</v>
      </c>
      <c r="T296" s="67" t="s">
        <v>110</v>
      </c>
      <c r="U296" s="67" t="s">
        <v>82</v>
      </c>
      <c r="V296" s="67" t="s">
        <v>974</v>
      </c>
      <c r="W296" s="15" t="s">
        <v>1095</v>
      </c>
      <c r="X296" s="67" t="s">
        <v>1025</v>
      </c>
      <c r="Y296" s="67" t="s">
        <v>50</v>
      </c>
      <c r="Z296" s="15" t="s">
        <v>1123</v>
      </c>
      <c r="AA296" s="67"/>
    </row>
    <row r="297" spans="1:27" ht="15" customHeight="1" x14ac:dyDescent="0.25">
      <c r="A297" s="62">
        <v>44979</v>
      </c>
      <c r="B297" s="67" t="s">
        <v>1091</v>
      </c>
      <c r="C297" s="68" t="s">
        <v>1092</v>
      </c>
      <c r="D297" s="64">
        <v>44927</v>
      </c>
      <c r="E297" s="67" t="s">
        <v>209</v>
      </c>
      <c r="F297" s="67" t="s">
        <v>62</v>
      </c>
      <c r="G297" s="67" t="s">
        <v>139</v>
      </c>
      <c r="H297" s="67" t="s">
        <v>38</v>
      </c>
      <c r="I297" s="67" t="s">
        <v>1093</v>
      </c>
      <c r="J297" s="67" t="s">
        <v>40</v>
      </c>
      <c r="K297" s="67" t="s">
        <v>1094</v>
      </c>
      <c r="L297" s="67" t="s">
        <v>44</v>
      </c>
      <c r="M297" s="67">
        <v>1368721</v>
      </c>
      <c r="N297" s="67" t="s">
        <v>1097</v>
      </c>
      <c r="O297" s="67" t="s">
        <v>109</v>
      </c>
      <c r="P297" s="67" t="s">
        <v>43</v>
      </c>
      <c r="Q297" s="67" t="s">
        <v>44</v>
      </c>
      <c r="R297" s="67" t="s">
        <v>41</v>
      </c>
      <c r="S297" s="67" t="s">
        <v>72</v>
      </c>
      <c r="T297" s="67" t="s">
        <v>110</v>
      </c>
      <c r="U297" s="67" t="s">
        <v>82</v>
      </c>
      <c r="V297" s="67" t="s">
        <v>974</v>
      </c>
      <c r="W297" s="15" t="s">
        <v>1098</v>
      </c>
      <c r="X297" s="67" t="s">
        <v>1025</v>
      </c>
      <c r="Y297" s="67" t="s">
        <v>50</v>
      </c>
      <c r="Z297" s="15" t="s">
        <v>1124</v>
      </c>
      <c r="AA297" s="67"/>
    </row>
    <row r="298" spans="1:27" ht="15" customHeight="1" x14ac:dyDescent="0.25">
      <c r="A298" s="62">
        <v>44979</v>
      </c>
      <c r="B298" s="67" t="s">
        <v>1091</v>
      </c>
      <c r="C298" s="68" t="s">
        <v>1092</v>
      </c>
      <c r="D298" s="64">
        <v>44927</v>
      </c>
      <c r="E298" s="67" t="s">
        <v>209</v>
      </c>
      <c r="F298" s="67" t="s">
        <v>62</v>
      </c>
      <c r="G298" s="67" t="s">
        <v>139</v>
      </c>
      <c r="H298" s="67" t="s">
        <v>38</v>
      </c>
      <c r="I298" s="67" t="s">
        <v>1093</v>
      </c>
      <c r="J298" s="67" t="s">
        <v>40</v>
      </c>
      <c r="K298" s="67" t="s">
        <v>1094</v>
      </c>
      <c r="L298" s="67" t="s">
        <v>44</v>
      </c>
      <c r="M298" s="67">
        <v>1368721</v>
      </c>
      <c r="N298" s="67" t="s">
        <v>1097</v>
      </c>
      <c r="O298" s="67" t="s">
        <v>109</v>
      </c>
      <c r="P298" s="67" t="s">
        <v>43</v>
      </c>
      <c r="Q298" s="67" t="s">
        <v>44</v>
      </c>
      <c r="R298" s="67" t="s">
        <v>41</v>
      </c>
      <c r="S298" s="67" t="s">
        <v>72</v>
      </c>
      <c r="T298" s="67" t="s">
        <v>110</v>
      </c>
      <c r="U298" s="67" t="s">
        <v>82</v>
      </c>
      <c r="V298" s="67" t="s">
        <v>974</v>
      </c>
      <c r="W298" s="15" t="s">
        <v>1100</v>
      </c>
      <c r="X298" s="67" t="s">
        <v>1025</v>
      </c>
      <c r="Y298" s="67" t="s">
        <v>50</v>
      </c>
      <c r="Z298" s="15" t="s">
        <v>1125</v>
      </c>
      <c r="AA298" s="67"/>
    </row>
    <row r="299" spans="1:27" ht="15" customHeight="1" x14ac:dyDescent="0.25">
      <c r="A299" s="62">
        <v>44979</v>
      </c>
      <c r="B299" s="67" t="s">
        <v>1091</v>
      </c>
      <c r="C299" s="68" t="s">
        <v>1092</v>
      </c>
      <c r="D299" s="64">
        <v>44927</v>
      </c>
      <c r="E299" s="67" t="s">
        <v>209</v>
      </c>
      <c r="F299" s="67" t="s">
        <v>62</v>
      </c>
      <c r="G299" s="67" t="s">
        <v>139</v>
      </c>
      <c r="H299" s="67" t="s">
        <v>38</v>
      </c>
      <c r="I299" s="67" t="s">
        <v>1093</v>
      </c>
      <c r="J299" s="67" t="s">
        <v>40</v>
      </c>
      <c r="K299" s="67" t="s">
        <v>1094</v>
      </c>
      <c r="L299" s="67" t="s">
        <v>44</v>
      </c>
      <c r="M299" s="67">
        <v>1368721</v>
      </c>
      <c r="N299" s="67" t="s">
        <v>1097</v>
      </c>
      <c r="O299" s="67" t="s">
        <v>109</v>
      </c>
      <c r="P299" s="67" t="s">
        <v>43</v>
      </c>
      <c r="Q299" s="67" t="s">
        <v>44</v>
      </c>
      <c r="R299" s="67" t="s">
        <v>41</v>
      </c>
      <c r="S299" s="67" t="s">
        <v>72</v>
      </c>
      <c r="T299" s="67" t="s">
        <v>110</v>
      </c>
      <c r="U299" s="67" t="s">
        <v>82</v>
      </c>
      <c r="V299" s="67" t="s">
        <v>974</v>
      </c>
      <c r="W299" s="15" t="s">
        <v>1102</v>
      </c>
      <c r="X299" s="67" t="s">
        <v>150</v>
      </c>
      <c r="Y299" s="67" t="s">
        <v>50</v>
      </c>
      <c r="Z299" s="15" t="s">
        <v>1126</v>
      </c>
      <c r="AA299" s="67"/>
    </row>
    <row r="300" spans="1:27" ht="15" customHeight="1" x14ac:dyDescent="0.25">
      <c r="A300" s="62">
        <v>44979</v>
      </c>
      <c r="B300" s="67" t="s">
        <v>1091</v>
      </c>
      <c r="C300" s="68" t="s">
        <v>1092</v>
      </c>
      <c r="D300" s="64">
        <v>44927</v>
      </c>
      <c r="E300" s="67" t="s">
        <v>209</v>
      </c>
      <c r="F300" s="67" t="s">
        <v>62</v>
      </c>
      <c r="G300" s="67" t="s">
        <v>139</v>
      </c>
      <c r="H300" s="67" t="s">
        <v>38</v>
      </c>
      <c r="I300" s="67" t="s">
        <v>1093</v>
      </c>
      <c r="J300" s="67" t="s">
        <v>40</v>
      </c>
      <c r="K300" s="67" t="s">
        <v>1094</v>
      </c>
      <c r="L300" s="67" t="s">
        <v>44</v>
      </c>
      <c r="M300" s="67">
        <v>1368721</v>
      </c>
      <c r="N300" s="67" t="s">
        <v>1097</v>
      </c>
      <c r="O300" s="67" t="s">
        <v>109</v>
      </c>
      <c r="P300" s="67" t="s">
        <v>43</v>
      </c>
      <c r="Q300" s="67" t="s">
        <v>44</v>
      </c>
      <c r="R300" s="67" t="s">
        <v>41</v>
      </c>
      <c r="S300" s="67" t="s">
        <v>72</v>
      </c>
      <c r="T300" s="67" t="s">
        <v>110</v>
      </c>
      <c r="U300" s="67" t="s">
        <v>82</v>
      </c>
      <c r="V300" s="67" t="s">
        <v>974</v>
      </c>
      <c r="W300" s="15" t="s">
        <v>1104</v>
      </c>
      <c r="X300" s="67" t="s">
        <v>150</v>
      </c>
      <c r="Y300" s="67" t="s">
        <v>50</v>
      </c>
      <c r="Z300" s="15" t="s">
        <v>1127</v>
      </c>
      <c r="AA300" s="67"/>
    </row>
    <row r="301" spans="1:27" ht="15" customHeight="1" x14ac:dyDescent="0.25">
      <c r="A301" s="62">
        <v>44979</v>
      </c>
      <c r="B301" s="67" t="s">
        <v>1091</v>
      </c>
      <c r="C301" s="68" t="s">
        <v>1092</v>
      </c>
      <c r="D301" s="64">
        <v>44927</v>
      </c>
      <c r="E301" s="67" t="s">
        <v>209</v>
      </c>
      <c r="F301" s="67" t="s">
        <v>62</v>
      </c>
      <c r="G301" s="67" t="s">
        <v>139</v>
      </c>
      <c r="H301" s="67" t="s">
        <v>38</v>
      </c>
      <c r="I301" s="67" t="s">
        <v>1093</v>
      </c>
      <c r="J301" s="67" t="s">
        <v>40</v>
      </c>
      <c r="K301" s="67" t="s">
        <v>1094</v>
      </c>
      <c r="L301" s="67" t="s">
        <v>44</v>
      </c>
      <c r="M301" s="67">
        <v>1368721</v>
      </c>
      <c r="N301" s="67" t="s">
        <v>1097</v>
      </c>
      <c r="O301" s="67" t="s">
        <v>109</v>
      </c>
      <c r="P301" s="67" t="s">
        <v>43</v>
      </c>
      <c r="Q301" s="67" t="s">
        <v>44</v>
      </c>
      <c r="R301" s="67" t="s">
        <v>41</v>
      </c>
      <c r="S301" s="67" t="s">
        <v>72</v>
      </c>
      <c r="T301" s="67" t="s">
        <v>110</v>
      </c>
      <c r="U301" s="67" t="s">
        <v>82</v>
      </c>
      <c r="V301" s="67" t="s">
        <v>974</v>
      </c>
      <c r="W301" s="15" t="s">
        <v>1106</v>
      </c>
      <c r="X301" s="67" t="s">
        <v>150</v>
      </c>
      <c r="Y301" s="67" t="s">
        <v>50</v>
      </c>
      <c r="Z301" s="15" t="s">
        <v>1128</v>
      </c>
      <c r="AA301" s="67"/>
    </row>
    <row r="302" spans="1:27" ht="15" customHeight="1" x14ac:dyDescent="0.25">
      <c r="A302" s="62">
        <v>44979</v>
      </c>
      <c r="B302" s="67" t="s">
        <v>1091</v>
      </c>
      <c r="C302" s="68" t="s">
        <v>1092</v>
      </c>
      <c r="D302" s="64">
        <v>44927</v>
      </c>
      <c r="E302" s="67" t="s">
        <v>209</v>
      </c>
      <c r="F302" s="67" t="s">
        <v>62</v>
      </c>
      <c r="G302" s="67" t="s">
        <v>139</v>
      </c>
      <c r="H302" s="67" t="s">
        <v>38</v>
      </c>
      <c r="I302" s="67" t="s">
        <v>1093</v>
      </c>
      <c r="J302" s="67" t="s">
        <v>40</v>
      </c>
      <c r="K302" s="67" t="s">
        <v>1094</v>
      </c>
      <c r="L302" s="67" t="s">
        <v>44</v>
      </c>
      <c r="M302" s="67">
        <v>1368721</v>
      </c>
      <c r="N302" s="67" t="s">
        <v>1097</v>
      </c>
      <c r="O302" s="67" t="s">
        <v>109</v>
      </c>
      <c r="P302" s="67" t="s">
        <v>43</v>
      </c>
      <c r="Q302" s="67" t="s">
        <v>36</v>
      </c>
      <c r="R302" s="67" t="s">
        <v>50</v>
      </c>
      <c r="S302" s="67" t="s">
        <v>72</v>
      </c>
      <c r="T302" s="67" t="s">
        <v>1129</v>
      </c>
      <c r="U302" s="67" t="s">
        <v>1130</v>
      </c>
      <c r="V302" s="67" t="s">
        <v>974</v>
      </c>
      <c r="W302" s="15" t="s">
        <v>1095</v>
      </c>
      <c r="X302" s="67" t="s">
        <v>1025</v>
      </c>
      <c r="Y302" s="67" t="s">
        <v>50</v>
      </c>
      <c r="Z302" s="15" t="s">
        <v>1131</v>
      </c>
      <c r="AA302" s="67"/>
    </row>
    <row r="303" spans="1:27" ht="15" customHeight="1" x14ac:dyDescent="0.25">
      <c r="A303" s="62">
        <v>44979</v>
      </c>
      <c r="B303" s="67" t="s">
        <v>1091</v>
      </c>
      <c r="C303" s="68" t="s">
        <v>1092</v>
      </c>
      <c r="D303" s="64">
        <v>44927</v>
      </c>
      <c r="E303" s="67" t="s">
        <v>209</v>
      </c>
      <c r="F303" s="67" t="s">
        <v>62</v>
      </c>
      <c r="G303" s="67" t="s">
        <v>139</v>
      </c>
      <c r="H303" s="67" t="s">
        <v>38</v>
      </c>
      <c r="I303" s="67" t="s">
        <v>1093</v>
      </c>
      <c r="J303" s="67" t="s">
        <v>40</v>
      </c>
      <c r="K303" s="67" t="s">
        <v>1094</v>
      </c>
      <c r="L303" s="67" t="s">
        <v>44</v>
      </c>
      <c r="M303" s="67">
        <v>1368721</v>
      </c>
      <c r="N303" s="67" t="s">
        <v>1097</v>
      </c>
      <c r="O303" s="67" t="s">
        <v>109</v>
      </c>
      <c r="P303" s="67" t="s">
        <v>43</v>
      </c>
      <c r="Q303" s="67" t="s">
        <v>36</v>
      </c>
      <c r="R303" s="67" t="s">
        <v>50</v>
      </c>
      <c r="S303" s="67" t="s">
        <v>72</v>
      </c>
      <c r="T303" s="67" t="s">
        <v>1129</v>
      </c>
      <c r="U303" s="67" t="s">
        <v>1130</v>
      </c>
      <c r="V303" s="67" t="s">
        <v>974</v>
      </c>
      <c r="W303" s="15" t="s">
        <v>1098</v>
      </c>
      <c r="X303" s="67" t="s">
        <v>1025</v>
      </c>
      <c r="Y303" s="67" t="s">
        <v>50</v>
      </c>
      <c r="Z303" s="15" t="s">
        <v>1132</v>
      </c>
      <c r="AA303" s="67"/>
    </row>
    <row r="304" spans="1:27" ht="15" customHeight="1" x14ac:dyDescent="0.25">
      <c r="A304" s="62">
        <v>44979</v>
      </c>
      <c r="B304" s="67" t="s">
        <v>1091</v>
      </c>
      <c r="C304" s="68" t="s">
        <v>1092</v>
      </c>
      <c r="D304" s="64">
        <v>44927</v>
      </c>
      <c r="E304" s="67" t="s">
        <v>209</v>
      </c>
      <c r="F304" s="67" t="s">
        <v>62</v>
      </c>
      <c r="G304" s="67" t="s">
        <v>139</v>
      </c>
      <c r="H304" s="67" t="s">
        <v>38</v>
      </c>
      <c r="I304" s="67" t="s">
        <v>1093</v>
      </c>
      <c r="J304" s="67" t="s">
        <v>40</v>
      </c>
      <c r="K304" s="67" t="s">
        <v>1094</v>
      </c>
      <c r="L304" s="67" t="s">
        <v>44</v>
      </c>
      <c r="M304" s="67">
        <v>1368721</v>
      </c>
      <c r="N304" s="67" t="s">
        <v>1097</v>
      </c>
      <c r="O304" s="67" t="s">
        <v>109</v>
      </c>
      <c r="P304" s="67" t="s">
        <v>43</v>
      </c>
      <c r="Q304" s="67" t="s">
        <v>36</v>
      </c>
      <c r="R304" s="67" t="s">
        <v>50</v>
      </c>
      <c r="S304" s="67" t="s">
        <v>72</v>
      </c>
      <c r="T304" s="67" t="s">
        <v>1129</v>
      </c>
      <c r="U304" s="67" t="s">
        <v>1130</v>
      </c>
      <c r="V304" s="67" t="s">
        <v>974</v>
      </c>
      <c r="W304" s="15" t="s">
        <v>1100</v>
      </c>
      <c r="X304" s="67" t="s">
        <v>1025</v>
      </c>
      <c r="Y304" s="67" t="s">
        <v>50</v>
      </c>
      <c r="Z304" s="15" t="s">
        <v>1133</v>
      </c>
      <c r="AA304" s="67"/>
    </row>
    <row r="305" spans="1:27" ht="15" customHeight="1" x14ac:dyDescent="0.25">
      <c r="A305" s="62">
        <v>44979</v>
      </c>
      <c r="B305" s="67" t="s">
        <v>1091</v>
      </c>
      <c r="C305" s="68" t="s">
        <v>1092</v>
      </c>
      <c r="D305" s="64">
        <v>44927</v>
      </c>
      <c r="E305" s="67" t="s">
        <v>209</v>
      </c>
      <c r="F305" s="67" t="s">
        <v>62</v>
      </c>
      <c r="G305" s="67" t="s">
        <v>139</v>
      </c>
      <c r="H305" s="67" t="s">
        <v>38</v>
      </c>
      <c r="I305" s="67" t="s">
        <v>1093</v>
      </c>
      <c r="J305" s="67" t="s">
        <v>40</v>
      </c>
      <c r="K305" s="67" t="s">
        <v>1094</v>
      </c>
      <c r="L305" s="67" t="s">
        <v>44</v>
      </c>
      <c r="M305" s="67">
        <v>1368721</v>
      </c>
      <c r="N305" s="67" t="s">
        <v>1097</v>
      </c>
      <c r="O305" s="67" t="s">
        <v>109</v>
      </c>
      <c r="P305" s="67" t="s">
        <v>43</v>
      </c>
      <c r="Q305" s="67" t="s">
        <v>36</v>
      </c>
      <c r="R305" s="67" t="s">
        <v>50</v>
      </c>
      <c r="S305" s="67" t="s">
        <v>72</v>
      </c>
      <c r="T305" s="67" t="s">
        <v>1129</v>
      </c>
      <c r="U305" s="67" t="s">
        <v>1130</v>
      </c>
      <c r="V305" s="67" t="s">
        <v>974</v>
      </c>
      <c r="W305" s="15" t="s">
        <v>1102</v>
      </c>
      <c r="X305" s="67" t="s">
        <v>150</v>
      </c>
      <c r="Y305" s="67" t="s">
        <v>50</v>
      </c>
      <c r="Z305" s="15" t="s">
        <v>1134</v>
      </c>
      <c r="AA305" s="67"/>
    </row>
    <row r="306" spans="1:27" ht="15" customHeight="1" x14ac:dyDescent="0.25">
      <c r="A306" s="62">
        <v>44979</v>
      </c>
      <c r="B306" s="67" t="s">
        <v>1091</v>
      </c>
      <c r="C306" s="68" t="s">
        <v>1092</v>
      </c>
      <c r="D306" s="64">
        <v>44927</v>
      </c>
      <c r="E306" s="67" t="s">
        <v>209</v>
      </c>
      <c r="F306" s="67" t="s">
        <v>62</v>
      </c>
      <c r="G306" s="67" t="s">
        <v>139</v>
      </c>
      <c r="H306" s="67" t="s">
        <v>38</v>
      </c>
      <c r="I306" s="67" t="s">
        <v>1093</v>
      </c>
      <c r="J306" s="67" t="s">
        <v>40</v>
      </c>
      <c r="K306" s="67" t="s">
        <v>1094</v>
      </c>
      <c r="L306" s="67" t="s">
        <v>44</v>
      </c>
      <c r="M306" s="67">
        <v>1368721</v>
      </c>
      <c r="N306" s="67" t="s">
        <v>1097</v>
      </c>
      <c r="O306" s="67" t="s">
        <v>109</v>
      </c>
      <c r="P306" s="67" t="s">
        <v>43</v>
      </c>
      <c r="Q306" s="67" t="s">
        <v>36</v>
      </c>
      <c r="R306" s="67" t="s">
        <v>50</v>
      </c>
      <c r="S306" s="67" t="s">
        <v>72</v>
      </c>
      <c r="T306" s="67" t="s">
        <v>1129</v>
      </c>
      <c r="U306" s="67" t="s">
        <v>1130</v>
      </c>
      <c r="V306" s="67" t="s">
        <v>974</v>
      </c>
      <c r="W306" s="15" t="s">
        <v>1104</v>
      </c>
      <c r="X306" s="67" t="s">
        <v>150</v>
      </c>
      <c r="Y306" s="67" t="s">
        <v>50</v>
      </c>
      <c r="Z306" s="15" t="s">
        <v>1135</v>
      </c>
      <c r="AA306" s="67"/>
    </row>
    <row r="307" spans="1:27" ht="15" customHeight="1" x14ac:dyDescent="0.25">
      <c r="A307" s="62">
        <v>44979</v>
      </c>
      <c r="B307" s="67" t="s">
        <v>1091</v>
      </c>
      <c r="C307" s="68" t="s">
        <v>1092</v>
      </c>
      <c r="D307" s="64">
        <v>44927</v>
      </c>
      <c r="E307" s="67" t="s">
        <v>209</v>
      </c>
      <c r="F307" s="67" t="s">
        <v>62</v>
      </c>
      <c r="G307" s="67" t="s">
        <v>139</v>
      </c>
      <c r="H307" s="67" t="s">
        <v>38</v>
      </c>
      <c r="I307" s="67" t="s">
        <v>1093</v>
      </c>
      <c r="J307" s="67" t="s">
        <v>40</v>
      </c>
      <c r="K307" s="67" t="s">
        <v>1094</v>
      </c>
      <c r="L307" s="67" t="s">
        <v>44</v>
      </c>
      <c r="M307" s="67">
        <v>1368721</v>
      </c>
      <c r="N307" s="67" t="s">
        <v>1097</v>
      </c>
      <c r="O307" s="67" t="s">
        <v>109</v>
      </c>
      <c r="P307" s="67" t="s">
        <v>43</v>
      </c>
      <c r="Q307" s="67" t="s">
        <v>36</v>
      </c>
      <c r="R307" s="67" t="s">
        <v>50</v>
      </c>
      <c r="S307" s="67" t="s">
        <v>72</v>
      </c>
      <c r="T307" s="67" t="s">
        <v>1129</v>
      </c>
      <c r="U307" s="67" t="s">
        <v>1130</v>
      </c>
      <c r="V307" s="67" t="s">
        <v>974</v>
      </c>
      <c r="W307" s="15" t="s">
        <v>1106</v>
      </c>
      <c r="X307" s="67" t="s">
        <v>150</v>
      </c>
      <c r="Y307" s="67" t="s">
        <v>50</v>
      </c>
      <c r="Z307" s="15" t="s">
        <v>1136</v>
      </c>
      <c r="AA307" s="67"/>
    </row>
    <row r="308" spans="1:27" ht="15" customHeight="1" x14ac:dyDescent="0.25">
      <c r="A308" s="62">
        <v>44979</v>
      </c>
      <c r="B308" s="67" t="s">
        <v>1091</v>
      </c>
      <c r="C308" s="68" t="s">
        <v>1092</v>
      </c>
      <c r="D308" s="64">
        <v>44927</v>
      </c>
      <c r="E308" s="67" t="s">
        <v>209</v>
      </c>
      <c r="F308" s="67" t="s">
        <v>62</v>
      </c>
      <c r="G308" s="67" t="s">
        <v>139</v>
      </c>
      <c r="H308" s="67" t="s">
        <v>38</v>
      </c>
      <c r="I308" s="67" t="s">
        <v>1093</v>
      </c>
      <c r="J308" s="67" t="s">
        <v>40</v>
      </c>
      <c r="K308" s="67" t="s">
        <v>1094</v>
      </c>
      <c r="L308" s="67" t="s">
        <v>44</v>
      </c>
      <c r="M308" s="67">
        <v>1368721</v>
      </c>
      <c r="N308" s="67" t="s">
        <v>1097</v>
      </c>
      <c r="O308" s="67" t="s">
        <v>109</v>
      </c>
      <c r="P308" s="67" t="s">
        <v>43</v>
      </c>
      <c r="Q308" s="67" t="s">
        <v>36</v>
      </c>
      <c r="R308" s="67" t="s">
        <v>50</v>
      </c>
      <c r="S308" s="67" t="s">
        <v>72</v>
      </c>
      <c r="T308" s="67" t="s">
        <v>1129</v>
      </c>
      <c r="U308" s="67" t="s">
        <v>1130</v>
      </c>
      <c r="V308" s="67" t="s">
        <v>974</v>
      </c>
      <c r="W308" s="15" t="s">
        <v>1108</v>
      </c>
      <c r="X308" s="67" t="s">
        <v>221</v>
      </c>
      <c r="Y308" s="67" t="s">
        <v>50</v>
      </c>
      <c r="Z308" s="15" t="s">
        <v>1137</v>
      </c>
      <c r="AA308" s="67"/>
    </row>
    <row r="309" spans="1:27" ht="15" customHeight="1" x14ac:dyDescent="0.25">
      <c r="A309" s="62">
        <v>44979</v>
      </c>
      <c r="B309" s="67" t="s">
        <v>1091</v>
      </c>
      <c r="C309" s="68" t="s">
        <v>1092</v>
      </c>
      <c r="D309" s="64">
        <v>44927</v>
      </c>
      <c r="E309" s="67" t="s">
        <v>209</v>
      </c>
      <c r="F309" s="67" t="s">
        <v>62</v>
      </c>
      <c r="G309" s="67" t="s">
        <v>139</v>
      </c>
      <c r="H309" s="67" t="s">
        <v>38</v>
      </c>
      <c r="I309" s="67" t="s">
        <v>1093</v>
      </c>
      <c r="J309" s="67" t="s">
        <v>40</v>
      </c>
      <c r="K309" s="67" t="s">
        <v>1094</v>
      </c>
      <c r="L309" s="67" t="s">
        <v>44</v>
      </c>
      <c r="M309" s="67">
        <v>1368721</v>
      </c>
      <c r="N309" s="67" t="s">
        <v>1097</v>
      </c>
      <c r="O309" s="67" t="s">
        <v>109</v>
      </c>
      <c r="P309" s="67" t="s">
        <v>43</v>
      </c>
      <c r="Q309" s="67" t="s">
        <v>36</v>
      </c>
      <c r="R309" s="67" t="s">
        <v>50</v>
      </c>
      <c r="S309" s="67" t="s">
        <v>72</v>
      </c>
      <c r="T309" s="67" t="s">
        <v>1129</v>
      </c>
      <c r="U309" s="67" t="s">
        <v>1130</v>
      </c>
      <c r="V309" s="67" t="s">
        <v>974</v>
      </c>
      <c r="W309" s="15" t="s">
        <v>1110</v>
      </c>
      <c r="X309" s="67" t="s">
        <v>221</v>
      </c>
      <c r="Y309" s="67" t="s">
        <v>50</v>
      </c>
      <c r="Z309" s="15" t="s">
        <v>1138</v>
      </c>
      <c r="AA309" s="67"/>
    </row>
    <row r="310" spans="1:27" ht="15" customHeight="1" x14ac:dyDescent="0.25">
      <c r="A310" s="62">
        <v>44979</v>
      </c>
      <c r="B310" s="67" t="s">
        <v>1091</v>
      </c>
      <c r="C310" s="68" t="s">
        <v>1092</v>
      </c>
      <c r="D310" s="64">
        <v>44927</v>
      </c>
      <c r="E310" s="67" t="s">
        <v>209</v>
      </c>
      <c r="F310" s="67" t="s">
        <v>62</v>
      </c>
      <c r="G310" s="67" t="s">
        <v>139</v>
      </c>
      <c r="H310" s="67" t="s">
        <v>38</v>
      </c>
      <c r="I310" s="67" t="s">
        <v>1093</v>
      </c>
      <c r="J310" s="67" t="s">
        <v>40</v>
      </c>
      <c r="K310" s="67" t="s">
        <v>1094</v>
      </c>
      <c r="L310" s="67" t="s">
        <v>44</v>
      </c>
      <c r="M310" s="67">
        <v>1368721</v>
      </c>
      <c r="N310" s="67" t="s">
        <v>1097</v>
      </c>
      <c r="O310" s="67" t="s">
        <v>109</v>
      </c>
      <c r="P310" s="67" t="s">
        <v>43</v>
      </c>
      <c r="Q310" s="67" t="s">
        <v>36</v>
      </c>
      <c r="R310" s="67" t="s">
        <v>50</v>
      </c>
      <c r="S310" s="67" t="s">
        <v>72</v>
      </c>
      <c r="T310" s="67" t="s">
        <v>1129</v>
      </c>
      <c r="U310" s="67" t="s">
        <v>1130</v>
      </c>
      <c r="V310" s="67" t="s">
        <v>974</v>
      </c>
      <c r="W310" s="15" t="s">
        <v>1112</v>
      </c>
      <c r="X310" s="67" t="s">
        <v>221</v>
      </c>
      <c r="Y310" s="67" t="s">
        <v>50</v>
      </c>
      <c r="Z310" s="15" t="s">
        <v>1139</v>
      </c>
      <c r="AA310" s="67"/>
    </row>
    <row r="311" spans="1:27" ht="15" customHeight="1" x14ac:dyDescent="0.25">
      <c r="A311" s="62">
        <v>44979</v>
      </c>
      <c r="B311" s="67" t="s">
        <v>1091</v>
      </c>
      <c r="C311" s="68" t="s">
        <v>1092</v>
      </c>
      <c r="D311" s="64">
        <v>44927</v>
      </c>
      <c r="E311" s="67" t="s">
        <v>209</v>
      </c>
      <c r="F311" s="67" t="s">
        <v>62</v>
      </c>
      <c r="G311" s="67" t="s">
        <v>139</v>
      </c>
      <c r="H311" s="67" t="s">
        <v>38</v>
      </c>
      <c r="I311" s="67" t="s">
        <v>1093</v>
      </c>
      <c r="J311" s="67" t="s">
        <v>40</v>
      </c>
      <c r="K311" s="67" t="s">
        <v>1094</v>
      </c>
      <c r="L311" s="67" t="s">
        <v>44</v>
      </c>
      <c r="M311" s="67">
        <v>1368721</v>
      </c>
      <c r="N311" s="67" t="s">
        <v>1097</v>
      </c>
      <c r="O311" s="67" t="s">
        <v>109</v>
      </c>
      <c r="P311" s="67" t="s">
        <v>43</v>
      </c>
      <c r="Q311" s="67" t="s">
        <v>36</v>
      </c>
      <c r="R311" s="67" t="s">
        <v>1140</v>
      </c>
      <c r="S311" s="67" t="s">
        <v>72</v>
      </c>
      <c r="T311" s="67" t="s">
        <v>1129</v>
      </c>
      <c r="U311" s="67" t="s">
        <v>1130</v>
      </c>
      <c r="V311" s="67" t="s">
        <v>974</v>
      </c>
      <c r="W311" s="15" t="s">
        <v>1095</v>
      </c>
      <c r="X311" s="67" t="s">
        <v>1025</v>
      </c>
      <c r="Y311" s="67" t="s">
        <v>50</v>
      </c>
      <c r="Z311" s="15" t="s">
        <v>1141</v>
      </c>
      <c r="AA311" s="67"/>
    </row>
    <row r="312" spans="1:27" ht="15" customHeight="1" x14ac:dyDescent="0.25">
      <c r="A312" s="62">
        <v>44979</v>
      </c>
      <c r="B312" s="67" t="s">
        <v>1091</v>
      </c>
      <c r="C312" s="68" t="s">
        <v>1092</v>
      </c>
      <c r="D312" s="64">
        <v>44927</v>
      </c>
      <c r="E312" s="67" t="s">
        <v>209</v>
      </c>
      <c r="F312" s="67" t="s">
        <v>62</v>
      </c>
      <c r="G312" s="67" t="s">
        <v>139</v>
      </c>
      <c r="H312" s="67" t="s">
        <v>38</v>
      </c>
      <c r="I312" s="67" t="s">
        <v>1093</v>
      </c>
      <c r="J312" s="67" t="s">
        <v>40</v>
      </c>
      <c r="K312" s="67" t="s">
        <v>1094</v>
      </c>
      <c r="L312" s="67" t="s">
        <v>44</v>
      </c>
      <c r="M312" s="67">
        <v>1368721</v>
      </c>
      <c r="N312" s="67" t="s">
        <v>1097</v>
      </c>
      <c r="O312" s="67" t="s">
        <v>109</v>
      </c>
      <c r="P312" s="67" t="s">
        <v>43</v>
      </c>
      <c r="Q312" s="67" t="s">
        <v>36</v>
      </c>
      <c r="R312" s="67" t="s">
        <v>1140</v>
      </c>
      <c r="S312" s="67" t="s">
        <v>72</v>
      </c>
      <c r="T312" s="67" t="s">
        <v>1129</v>
      </c>
      <c r="U312" s="67" t="s">
        <v>1130</v>
      </c>
      <c r="V312" s="67" t="s">
        <v>974</v>
      </c>
      <c r="W312" s="15" t="s">
        <v>1098</v>
      </c>
      <c r="X312" s="67" t="s">
        <v>1025</v>
      </c>
      <c r="Y312" s="67" t="s">
        <v>50</v>
      </c>
      <c r="Z312" s="15" t="s">
        <v>1142</v>
      </c>
      <c r="AA312" s="67"/>
    </row>
    <row r="313" spans="1:27" ht="15" customHeight="1" x14ac:dyDescent="0.25">
      <c r="A313" s="62">
        <v>44979</v>
      </c>
      <c r="B313" s="67" t="s">
        <v>1091</v>
      </c>
      <c r="C313" s="68" t="s">
        <v>1092</v>
      </c>
      <c r="D313" s="64">
        <v>44927</v>
      </c>
      <c r="E313" s="67" t="s">
        <v>209</v>
      </c>
      <c r="F313" s="67" t="s">
        <v>62</v>
      </c>
      <c r="G313" s="67" t="s">
        <v>139</v>
      </c>
      <c r="H313" s="67" t="s">
        <v>38</v>
      </c>
      <c r="I313" s="67" t="s">
        <v>1093</v>
      </c>
      <c r="J313" s="67" t="s">
        <v>40</v>
      </c>
      <c r="K313" s="67" t="s">
        <v>1094</v>
      </c>
      <c r="L313" s="67" t="s">
        <v>44</v>
      </c>
      <c r="M313" s="67">
        <v>1368721</v>
      </c>
      <c r="N313" s="67" t="s">
        <v>1097</v>
      </c>
      <c r="O313" s="67" t="s">
        <v>109</v>
      </c>
      <c r="P313" s="67" t="s">
        <v>43</v>
      </c>
      <c r="Q313" s="67" t="s">
        <v>36</v>
      </c>
      <c r="R313" s="67" t="s">
        <v>1140</v>
      </c>
      <c r="S313" s="67" t="s">
        <v>72</v>
      </c>
      <c r="T313" s="67" t="s">
        <v>1129</v>
      </c>
      <c r="U313" s="67" t="s">
        <v>1130</v>
      </c>
      <c r="V313" s="67" t="s">
        <v>974</v>
      </c>
      <c r="W313" s="15" t="s">
        <v>1100</v>
      </c>
      <c r="X313" s="67" t="s">
        <v>1025</v>
      </c>
      <c r="Y313" s="67" t="s">
        <v>50</v>
      </c>
      <c r="Z313" s="15" t="s">
        <v>1143</v>
      </c>
      <c r="AA313" s="67"/>
    </row>
    <row r="314" spans="1:27" ht="15" customHeight="1" x14ac:dyDescent="0.25">
      <c r="A314" s="62">
        <v>44979</v>
      </c>
      <c r="B314" s="67" t="s">
        <v>1091</v>
      </c>
      <c r="C314" s="68" t="s">
        <v>1092</v>
      </c>
      <c r="D314" s="64">
        <v>44927</v>
      </c>
      <c r="E314" s="67" t="s">
        <v>209</v>
      </c>
      <c r="F314" s="67" t="s">
        <v>62</v>
      </c>
      <c r="G314" s="67" t="s">
        <v>139</v>
      </c>
      <c r="H314" s="67" t="s">
        <v>38</v>
      </c>
      <c r="I314" s="67" t="s">
        <v>1093</v>
      </c>
      <c r="J314" s="67" t="s">
        <v>40</v>
      </c>
      <c r="K314" s="67" t="s">
        <v>1094</v>
      </c>
      <c r="L314" s="67" t="s">
        <v>44</v>
      </c>
      <c r="M314" s="67">
        <v>1368721</v>
      </c>
      <c r="N314" s="67" t="s">
        <v>1097</v>
      </c>
      <c r="O314" s="67" t="s">
        <v>109</v>
      </c>
      <c r="P314" s="67" t="s">
        <v>43</v>
      </c>
      <c r="Q314" s="67" t="s">
        <v>36</v>
      </c>
      <c r="R314" s="67" t="s">
        <v>1140</v>
      </c>
      <c r="S314" s="67" t="s">
        <v>72</v>
      </c>
      <c r="T314" s="67" t="s">
        <v>1129</v>
      </c>
      <c r="U314" s="67" t="s">
        <v>1130</v>
      </c>
      <c r="V314" s="67" t="s">
        <v>974</v>
      </c>
      <c r="W314" s="15" t="s">
        <v>1102</v>
      </c>
      <c r="X314" s="67" t="s">
        <v>150</v>
      </c>
      <c r="Y314" s="67" t="s">
        <v>50</v>
      </c>
      <c r="Z314" s="15" t="s">
        <v>1144</v>
      </c>
      <c r="AA314" s="67"/>
    </row>
    <row r="315" spans="1:27" ht="15" customHeight="1" x14ac:dyDescent="0.25">
      <c r="A315" s="62">
        <v>44979</v>
      </c>
      <c r="B315" s="67" t="s">
        <v>1091</v>
      </c>
      <c r="C315" s="68" t="s">
        <v>1092</v>
      </c>
      <c r="D315" s="64">
        <v>44927</v>
      </c>
      <c r="E315" s="67" t="s">
        <v>209</v>
      </c>
      <c r="F315" s="67" t="s">
        <v>62</v>
      </c>
      <c r="G315" s="67" t="s">
        <v>139</v>
      </c>
      <c r="H315" s="67" t="s">
        <v>38</v>
      </c>
      <c r="I315" s="67" t="s">
        <v>1093</v>
      </c>
      <c r="J315" s="67" t="s">
        <v>40</v>
      </c>
      <c r="K315" s="67" t="s">
        <v>1094</v>
      </c>
      <c r="L315" s="67" t="s">
        <v>44</v>
      </c>
      <c r="M315" s="67">
        <v>1368721</v>
      </c>
      <c r="N315" s="67" t="s">
        <v>1097</v>
      </c>
      <c r="O315" s="67" t="s">
        <v>109</v>
      </c>
      <c r="P315" s="67" t="s">
        <v>43</v>
      </c>
      <c r="Q315" s="67" t="s">
        <v>36</v>
      </c>
      <c r="R315" s="67" t="s">
        <v>1140</v>
      </c>
      <c r="S315" s="67" t="s">
        <v>72</v>
      </c>
      <c r="T315" s="67" t="s">
        <v>1129</v>
      </c>
      <c r="U315" s="67" t="s">
        <v>1130</v>
      </c>
      <c r="V315" s="67" t="s">
        <v>974</v>
      </c>
      <c r="W315" s="15" t="s">
        <v>1104</v>
      </c>
      <c r="X315" s="67" t="s">
        <v>150</v>
      </c>
      <c r="Y315" s="67" t="s">
        <v>50</v>
      </c>
      <c r="Z315" s="15" t="s">
        <v>1145</v>
      </c>
      <c r="AA315" s="67"/>
    </row>
    <row r="316" spans="1:27" ht="15" customHeight="1" x14ac:dyDescent="0.25">
      <c r="A316" s="62">
        <v>44979</v>
      </c>
      <c r="B316" s="67" t="s">
        <v>1091</v>
      </c>
      <c r="C316" s="68" t="s">
        <v>1092</v>
      </c>
      <c r="D316" s="64">
        <v>44927</v>
      </c>
      <c r="E316" s="67" t="s">
        <v>209</v>
      </c>
      <c r="F316" s="67" t="s">
        <v>62</v>
      </c>
      <c r="G316" s="67" t="s">
        <v>139</v>
      </c>
      <c r="H316" s="67" t="s">
        <v>38</v>
      </c>
      <c r="I316" s="67" t="s">
        <v>1093</v>
      </c>
      <c r="J316" s="67" t="s">
        <v>40</v>
      </c>
      <c r="K316" s="67" t="s">
        <v>1094</v>
      </c>
      <c r="L316" s="67" t="s">
        <v>44</v>
      </c>
      <c r="M316" s="67">
        <v>1368721</v>
      </c>
      <c r="N316" s="67" t="s">
        <v>1097</v>
      </c>
      <c r="O316" s="67" t="s">
        <v>109</v>
      </c>
      <c r="P316" s="67" t="s">
        <v>43</v>
      </c>
      <c r="Q316" s="67" t="s">
        <v>36</v>
      </c>
      <c r="R316" s="67" t="s">
        <v>1140</v>
      </c>
      <c r="S316" s="67" t="s">
        <v>72</v>
      </c>
      <c r="T316" s="67" t="s">
        <v>1129</v>
      </c>
      <c r="U316" s="67" t="s">
        <v>1130</v>
      </c>
      <c r="V316" s="67" t="s">
        <v>974</v>
      </c>
      <c r="W316" s="15" t="s">
        <v>1106</v>
      </c>
      <c r="X316" s="67" t="s">
        <v>150</v>
      </c>
      <c r="Y316" s="67" t="s">
        <v>50</v>
      </c>
      <c r="Z316" s="15" t="s">
        <v>1146</v>
      </c>
      <c r="AA316" s="67"/>
    </row>
    <row r="317" spans="1:27" ht="15" customHeight="1" x14ac:dyDescent="0.25">
      <c r="A317" s="62">
        <v>44979</v>
      </c>
      <c r="B317" s="67" t="s">
        <v>1091</v>
      </c>
      <c r="C317" s="68" t="s">
        <v>1092</v>
      </c>
      <c r="D317" s="64">
        <v>44927</v>
      </c>
      <c r="E317" s="67" t="s">
        <v>209</v>
      </c>
      <c r="F317" s="67" t="s">
        <v>62</v>
      </c>
      <c r="G317" s="67" t="s">
        <v>139</v>
      </c>
      <c r="H317" s="67" t="s">
        <v>38</v>
      </c>
      <c r="I317" s="67" t="s">
        <v>1093</v>
      </c>
      <c r="J317" s="67" t="s">
        <v>40</v>
      </c>
      <c r="K317" s="67" t="s">
        <v>1094</v>
      </c>
      <c r="L317" s="67" t="s">
        <v>44</v>
      </c>
      <c r="M317" s="67">
        <v>1368721</v>
      </c>
      <c r="N317" s="67" t="s">
        <v>1097</v>
      </c>
      <c r="O317" s="67" t="s">
        <v>109</v>
      </c>
      <c r="P317" s="67" t="s">
        <v>43</v>
      </c>
      <c r="Q317" s="67" t="s">
        <v>36</v>
      </c>
      <c r="R317" s="67" t="s">
        <v>1140</v>
      </c>
      <c r="S317" s="67" t="s">
        <v>72</v>
      </c>
      <c r="T317" s="67" t="s">
        <v>1129</v>
      </c>
      <c r="U317" s="67" t="s">
        <v>1130</v>
      </c>
      <c r="V317" s="67" t="s">
        <v>974</v>
      </c>
      <c r="W317" s="15" t="s">
        <v>1108</v>
      </c>
      <c r="X317" s="67" t="s">
        <v>221</v>
      </c>
      <c r="Y317" s="67" t="s">
        <v>50</v>
      </c>
      <c r="Z317" s="15" t="s">
        <v>1147</v>
      </c>
      <c r="AA317" s="67"/>
    </row>
    <row r="318" spans="1:27" ht="15" customHeight="1" x14ac:dyDescent="0.25">
      <c r="A318" s="62">
        <v>44979</v>
      </c>
      <c r="B318" s="67" t="s">
        <v>1091</v>
      </c>
      <c r="C318" s="68" t="s">
        <v>1092</v>
      </c>
      <c r="D318" s="64">
        <v>44927</v>
      </c>
      <c r="E318" s="67" t="s">
        <v>209</v>
      </c>
      <c r="F318" s="67" t="s">
        <v>62</v>
      </c>
      <c r="G318" s="67" t="s">
        <v>139</v>
      </c>
      <c r="H318" s="67" t="s">
        <v>38</v>
      </c>
      <c r="I318" s="67" t="s">
        <v>1093</v>
      </c>
      <c r="J318" s="67" t="s">
        <v>40</v>
      </c>
      <c r="K318" s="67" t="s">
        <v>1094</v>
      </c>
      <c r="L318" s="67" t="s">
        <v>44</v>
      </c>
      <c r="M318" s="67">
        <v>1368721</v>
      </c>
      <c r="N318" s="67" t="s">
        <v>1097</v>
      </c>
      <c r="O318" s="67" t="s">
        <v>109</v>
      </c>
      <c r="P318" s="67" t="s">
        <v>43</v>
      </c>
      <c r="Q318" s="67" t="s">
        <v>36</v>
      </c>
      <c r="R318" s="67" t="s">
        <v>1140</v>
      </c>
      <c r="S318" s="67" t="s">
        <v>72</v>
      </c>
      <c r="T318" s="67" t="s">
        <v>1129</v>
      </c>
      <c r="U318" s="67" t="s">
        <v>1130</v>
      </c>
      <c r="V318" s="67" t="s">
        <v>974</v>
      </c>
      <c r="W318" s="15" t="s">
        <v>1110</v>
      </c>
      <c r="X318" s="67" t="s">
        <v>221</v>
      </c>
      <c r="Y318" s="67" t="s">
        <v>50</v>
      </c>
      <c r="Z318" s="15" t="s">
        <v>1148</v>
      </c>
      <c r="AA318" s="67"/>
    </row>
    <row r="319" spans="1:27" ht="15" customHeight="1" x14ac:dyDescent="0.25">
      <c r="A319" s="62">
        <v>44979</v>
      </c>
      <c r="B319" s="67" t="s">
        <v>1091</v>
      </c>
      <c r="C319" s="68" t="s">
        <v>1092</v>
      </c>
      <c r="D319" s="64">
        <v>44927</v>
      </c>
      <c r="E319" s="67" t="s">
        <v>209</v>
      </c>
      <c r="F319" s="67" t="s">
        <v>62</v>
      </c>
      <c r="G319" s="67" t="s">
        <v>139</v>
      </c>
      <c r="H319" s="67" t="s">
        <v>38</v>
      </c>
      <c r="I319" s="67" t="s">
        <v>1093</v>
      </c>
      <c r="J319" s="67" t="s">
        <v>40</v>
      </c>
      <c r="K319" s="67" t="s">
        <v>1094</v>
      </c>
      <c r="L319" s="67" t="s">
        <v>44</v>
      </c>
      <c r="M319" s="67">
        <v>1368721</v>
      </c>
      <c r="N319" s="67" t="s">
        <v>1097</v>
      </c>
      <c r="O319" s="67" t="s">
        <v>109</v>
      </c>
      <c r="P319" s="67" t="s">
        <v>43</v>
      </c>
      <c r="Q319" s="67" t="s">
        <v>36</v>
      </c>
      <c r="R319" s="67" t="s">
        <v>1140</v>
      </c>
      <c r="S319" s="67" t="s">
        <v>72</v>
      </c>
      <c r="T319" s="67" t="s">
        <v>1129</v>
      </c>
      <c r="U319" s="67" t="s">
        <v>1130</v>
      </c>
      <c r="V319" s="67" t="s">
        <v>974</v>
      </c>
      <c r="W319" s="15" t="s">
        <v>1112</v>
      </c>
      <c r="X319" s="67" t="s">
        <v>221</v>
      </c>
      <c r="Y319" s="67" t="s">
        <v>50</v>
      </c>
      <c r="Z319" s="15" t="s">
        <v>1149</v>
      </c>
      <c r="AA319" s="67"/>
    </row>
    <row r="320" spans="1:27" ht="15" customHeight="1" x14ac:dyDescent="0.25">
      <c r="A320" s="62">
        <v>44979</v>
      </c>
      <c r="B320" s="67" t="s">
        <v>1091</v>
      </c>
      <c r="C320" s="68" t="s">
        <v>1092</v>
      </c>
      <c r="D320" s="64">
        <v>44927</v>
      </c>
      <c r="E320" s="67" t="s">
        <v>209</v>
      </c>
      <c r="F320" s="67" t="s">
        <v>62</v>
      </c>
      <c r="G320" s="67" t="s">
        <v>139</v>
      </c>
      <c r="H320" s="67" t="s">
        <v>38</v>
      </c>
      <c r="I320" s="67" t="s">
        <v>1093</v>
      </c>
      <c r="J320" s="67" t="s">
        <v>40</v>
      </c>
      <c r="K320" s="67" t="s">
        <v>1094</v>
      </c>
      <c r="L320" s="67" t="s">
        <v>44</v>
      </c>
      <c r="M320" s="67">
        <v>1368721</v>
      </c>
      <c r="N320" s="67" t="s">
        <v>1097</v>
      </c>
      <c r="O320" s="67" t="s">
        <v>109</v>
      </c>
      <c r="P320" s="67" t="s">
        <v>43</v>
      </c>
      <c r="Q320" s="67" t="s">
        <v>36</v>
      </c>
      <c r="R320" s="67" t="s">
        <v>1140</v>
      </c>
      <c r="S320" s="67" t="s">
        <v>72</v>
      </c>
      <c r="T320" s="67" t="s">
        <v>1129</v>
      </c>
      <c r="U320" s="67" t="s">
        <v>1130</v>
      </c>
      <c r="V320" s="67" t="s">
        <v>974</v>
      </c>
      <c r="W320" s="15" t="s">
        <v>1114</v>
      </c>
      <c r="X320" s="67" t="s">
        <v>221</v>
      </c>
      <c r="Y320" s="67" t="s">
        <v>50</v>
      </c>
      <c r="Z320" s="15" t="s">
        <v>1150</v>
      </c>
      <c r="AA320" s="67"/>
    </row>
    <row r="321" spans="1:27" ht="15" customHeight="1" x14ac:dyDescent="0.25">
      <c r="A321" s="62">
        <v>44979</v>
      </c>
      <c r="B321" s="67" t="s">
        <v>1091</v>
      </c>
      <c r="C321" s="68" t="s">
        <v>1092</v>
      </c>
      <c r="D321" s="64">
        <v>44927</v>
      </c>
      <c r="E321" s="67" t="s">
        <v>209</v>
      </c>
      <c r="F321" s="67" t="s">
        <v>62</v>
      </c>
      <c r="G321" s="67" t="s">
        <v>139</v>
      </c>
      <c r="H321" s="67" t="s">
        <v>38</v>
      </c>
      <c r="I321" s="67" t="s">
        <v>1093</v>
      </c>
      <c r="J321" s="67" t="s">
        <v>40</v>
      </c>
      <c r="K321" s="67" t="s">
        <v>1094</v>
      </c>
      <c r="L321" s="67" t="s">
        <v>44</v>
      </c>
      <c r="M321" s="67">
        <v>1368721</v>
      </c>
      <c r="N321" s="67" t="s">
        <v>1097</v>
      </c>
      <c r="O321" s="67" t="s">
        <v>71</v>
      </c>
      <c r="P321" s="67" t="s">
        <v>43</v>
      </c>
      <c r="Q321" s="67" t="s">
        <v>44</v>
      </c>
      <c r="R321" s="67" t="s">
        <v>41</v>
      </c>
      <c r="S321" s="67" t="s">
        <v>45</v>
      </c>
      <c r="T321" s="67" t="s">
        <v>72</v>
      </c>
      <c r="U321" s="67" t="s">
        <v>144</v>
      </c>
      <c r="V321" s="67" t="s">
        <v>974</v>
      </c>
      <c r="W321" s="15" t="s">
        <v>1095</v>
      </c>
      <c r="X321" s="67" t="s">
        <v>1025</v>
      </c>
      <c r="Y321" s="67" t="s">
        <v>50</v>
      </c>
      <c r="Z321" s="15" t="s">
        <v>1151</v>
      </c>
      <c r="AA321" s="67"/>
    </row>
    <row r="322" spans="1:27" ht="15" customHeight="1" x14ac:dyDescent="0.25">
      <c r="A322" s="62">
        <v>44979</v>
      </c>
      <c r="B322" s="67" t="s">
        <v>1091</v>
      </c>
      <c r="C322" s="68" t="s">
        <v>1092</v>
      </c>
      <c r="D322" s="64">
        <v>44927</v>
      </c>
      <c r="E322" s="67" t="s">
        <v>209</v>
      </c>
      <c r="F322" s="67" t="s">
        <v>62</v>
      </c>
      <c r="G322" s="67" t="s">
        <v>139</v>
      </c>
      <c r="H322" s="67" t="s">
        <v>38</v>
      </c>
      <c r="I322" s="67" t="s">
        <v>1093</v>
      </c>
      <c r="J322" s="67" t="s">
        <v>40</v>
      </c>
      <c r="K322" s="67" t="s">
        <v>1094</v>
      </c>
      <c r="L322" s="67" t="s">
        <v>44</v>
      </c>
      <c r="M322" s="67">
        <v>1368721</v>
      </c>
      <c r="N322" s="67" t="s">
        <v>1097</v>
      </c>
      <c r="O322" s="67" t="s">
        <v>71</v>
      </c>
      <c r="P322" s="67" t="s">
        <v>43</v>
      </c>
      <c r="Q322" s="67" t="s">
        <v>44</v>
      </c>
      <c r="R322" s="67" t="s">
        <v>41</v>
      </c>
      <c r="S322" s="67" t="s">
        <v>45</v>
      </c>
      <c r="T322" s="67" t="s">
        <v>72</v>
      </c>
      <c r="U322" s="67" t="s">
        <v>144</v>
      </c>
      <c r="V322" s="67" t="s">
        <v>974</v>
      </c>
      <c r="W322" s="15" t="s">
        <v>1098</v>
      </c>
      <c r="X322" s="67" t="s">
        <v>1025</v>
      </c>
      <c r="Y322" s="67" t="s">
        <v>50</v>
      </c>
      <c r="Z322" s="15" t="s">
        <v>1152</v>
      </c>
      <c r="AA322" s="67"/>
    </row>
    <row r="323" spans="1:27" ht="15" customHeight="1" x14ac:dyDescent="0.25">
      <c r="A323" s="62">
        <v>44979</v>
      </c>
      <c r="B323" s="67" t="s">
        <v>1091</v>
      </c>
      <c r="C323" s="68" t="s">
        <v>1092</v>
      </c>
      <c r="D323" s="64">
        <v>44927</v>
      </c>
      <c r="E323" s="67" t="s">
        <v>209</v>
      </c>
      <c r="F323" s="67" t="s">
        <v>62</v>
      </c>
      <c r="G323" s="67" t="s">
        <v>139</v>
      </c>
      <c r="H323" s="67" t="s">
        <v>38</v>
      </c>
      <c r="I323" s="67" t="s">
        <v>1093</v>
      </c>
      <c r="J323" s="67" t="s">
        <v>40</v>
      </c>
      <c r="K323" s="67" t="s">
        <v>1094</v>
      </c>
      <c r="L323" s="67" t="s">
        <v>44</v>
      </c>
      <c r="M323" s="67">
        <v>1368721</v>
      </c>
      <c r="N323" s="67" t="s">
        <v>1097</v>
      </c>
      <c r="O323" s="67" t="s">
        <v>71</v>
      </c>
      <c r="P323" s="67" t="s">
        <v>43</v>
      </c>
      <c r="Q323" s="67" t="s">
        <v>44</v>
      </c>
      <c r="R323" s="67" t="s">
        <v>41</v>
      </c>
      <c r="S323" s="67" t="s">
        <v>45</v>
      </c>
      <c r="T323" s="67" t="s">
        <v>72</v>
      </c>
      <c r="U323" s="67" t="s">
        <v>144</v>
      </c>
      <c r="V323" s="67" t="s">
        <v>974</v>
      </c>
      <c r="W323" s="15" t="s">
        <v>1100</v>
      </c>
      <c r="X323" s="67" t="s">
        <v>1025</v>
      </c>
      <c r="Y323" s="67" t="s">
        <v>50</v>
      </c>
      <c r="Z323" s="15" t="s">
        <v>1153</v>
      </c>
      <c r="AA323" s="67"/>
    </row>
    <row r="324" spans="1:27" ht="15" customHeight="1" x14ac:dyDescent="0.25">
      <c r="A324" s="62">
        <v>44979</v>
      </c>
      <c r="B324" s="67" t="s">
        <v>1091</v>
      </c>
      <c r="C324" s="68" t="s">
        <v>1092</v>
      </c>
      <c r="D324" s="64">
        <v>44927</v>
      </c>
      <c r="E324" s="67" t="s">
        <v>209</v>
      </c>
      <c r="F324" s="67" t="s">
        <v>62</v>
      </c>
      <c r="G324" s="67" t="s">
        <v>139</v>
      </c>
      <c r="H324" s="67" t="s">
        <v>38</v>
      </c>
      <c r="I324" s="67" t="s">
        <v>1093</v>
      </c>
      <c r="J324" s="67" t="s">
        <v>40</v>
      </c>
      <c r="K324" s="67" t="s">
        <v>1094</v>
      </c>
      <c r="L324" s="67" t="s">
        <v>44</v>
      </c>
      <c r="M324" s="67">
        <v>1368721</v>
      </c>
      <c r="N324" s="67" t="s">
        <v>1097</v>
      </c>
      <c r="O324" s="67" t="s">
        <v>71</v>
      </c>
      <c r="P324" s="67" t="s">
        <v>43</v>
      </c>
      <c r="Q324" s="67" t="s">
        <v>44</v>
      </c>
      <c r="R324" s="67" t="s">
        <v>41</v>
      </c>
      <c r="S324" s="67" t="s">
        <v>45</v>
      </c>
      <c r="T324" s="67" t="s">
        <v>72</v>
      </c>
      <c r="U324" s="67" t="s">
        <v>144</v>
      </c>
      <c r="V324" s="67" t="s">
        <v>974</v>
      </c>
      <c r="W324" s="15" t="s">
        <v>1102</v>
      </c>
      <c r="X324" s="67" t="s">
        <v>150</v>
      </c>
      <c r="Y324" s="67" t="s">
        <v>50</v>
      </c>
      <c r="Z324" s="15" t="s">
        <v>1154</v>
      </c>
      <c r="AA324" s="67"/>
    </row>
    <row r="325" spans="1:27" ht="15" customHeight="1" x14ac:dyDescent="0.25">
      <c r="A325" s="62">
        <v>44979</v>
      </c>
      <c r="B325" s="67" t="s">
        <v>1091</v>
      </c>
      <c r="C325" s="68" t="s">
        <v>1092</v>
      </c>
      <c r="D325" s="64">
        <v>44927</v>
      </c>
      <c r="E325" s="67" t="s">
        <v>209</v>
      </c>
      <c r="F325" s="67" t="s">
        <v>62</v>
      </c>
      <c r="G325" s="67" t="s">
        <v>139</v>
      </c>
      <c r="H325" s="67" t="s">
        <v>38</v>
      </c>
      <c r="I325" s="67" t="s">
        <v>1093</v>
      </c>
      <c r="J325" s="67" t="s">
        <v>40</v>
      </c>
      <c r="K325" s="67" t="s">
        <v>1094</v>
      </c>
      <c r="L325" s="67" t="s">
        <v>44</v>
      </c>
      <c r="M325" s="67">
        <v>1368721</v>
      </c>
      <c r="N325" s="67" t="s">
        <v>1097</v>
      </c>
      <c r="O325" s="67" t="s">
        <v>71</v>
      </c>
      <c r="P325" s="67" t="s">
        <v>43</v>
      </c>
      <c r="Q325" s="67" t="s">
        <v>44</v>
      </c>
      <c r="R325" s="67" t="s">
        <v>41</v>
      </c>
      <c r="S325" s="67" t="s">
        <v>45</v>
      </c>
      <c r="T325" s="67" t="s">
        <v>72</v>
      </c>
      <c r="U325" s="67" t="s">
        <v>144</v>
      </c>
      <c r="V325" s="67" t="s">
        <v>974</v>
      </c>
      <c r="W325" s="15" t="s">
        <v>1104</v>
      </c>
      <c r="X325" s="67" t="s">
        <v>150</v>
      </c>
      <c r="Y325" s="67" t="s">
        <v>50</v>
      </c>
      <c r="Z325" s="15" t="s">
        <v>1155</v>
      </c>
      <c r="AA325" s="67"/>
    </row>
    <row r="326" spans="1:27" ht="32.85" customHeight="1" x14ac:dyDescent="0.25">
      <c r="A326" s="62">
        <v>44979</v>
      </c>
      <c r="B326" s="67" t="s">
        <v>1091</v>
      </c>
      <c r="C326" s="68" t="s">
        <v>1092</v>
      </c>
      <c r="D326" s="64">
        <v>44927</v>
      </c>
      <c r="E326" s="67" t="s">
        <v>209</v>
      </c>
      <c r="F326" s="67" t="s">
        <v>62</v>
      </c>
      <c r="G326" s="67" t="s">
        <v>139</v>
      </c>
      <c r="H326" s="67" t="s">
        <v>38</v>
      </c>
      <c r="I326" s="67" t="s">
        <v>1093</v>
      </c>
      <c r="J326" s="67" t="s">
        <v>40</v>
      </c>
      <c r="K326" s="67" t="s">
        <v>1094</v>
      </c>
      <c r="L326" s="67" t="s">
        <v>44</v>
      </c>
      <c r="M326" s="67">
        <v>1368721</v>
      </c>
      <c r="N326" s="67" t="s">
        <v>1097</v>
      </c>
      <c r="O326" s="67" t="s">
        <v>71</v>
      </c>
      <c r="P326" s="67" t="s">
        <v>43</v>
      </c>
      <c r="Q326" s="67" t="s">
        <v>44</v>
      </c>
      <c r="R326" s="67" t="s">
        <v>41</v>
      </c>
      <c r="S326" s="67" t="s">
        <v>52</v>
      </c>
      <c r="T326" s="67" t="s">
        <v>72</v>
      </c>
      <c r="U326" s="67" t="s">
        <v>144</v>
      </c>
      <c r="V326" s="67" t="s">
        <v>974</v>
      </c>
      <c r="W326" s="15" t="s">
        <v>1095</v>
      </c>
      <c r="X326" s="67" t="s">
        <v>1025</v>
      </c>
      <c r="Y326" s="67" t="s">
        <v>50</v>
      </c>
      <c r="Z326" s="15" t="s">
        <v>1156</v>
      </c>
      <c r="AA326" s="67"/>
    </row>
    <row r="327" spans="1:27" ht="39" customHeight="1" x14ac:dyDescent="0.25">
      <c r="A327" s="62">
        <v>44979</v>
      </c>
      <c r="B327" s="67" t="s">
        <v>1091</v>
      </c>
      <c r="C327" s="68" t="s">
        <v>1092</v>
      </c>
      <c r="D327" s="64">
        <v>44927</v>
      </c>
      <c r="E327" s="67" t="s">
        <v>209</v>
      </c>
      <c r="F327" s="67" t="s">
        <v>62</v>
      </c>
      <c r="G327" s="67" t="s">
        <v>139</v>
      </c>
      <c r="H327" s="67" t="s">
        <v>38</v>
      </c>
      <c r="I327" s="67" t="s">
        <v>1093</v>
      </c>
      <c r="J327" s="67" t="s">
        <v>40</v>
      </c>
      <c r="K327" s="67" t="s">
        <v>1094</v>
      </c>
      <c r="L327" s="67" t="s">
        <v>44</v>
      </c>
      <c r="M327" s="67">
        <v>1368721</v>
      </c>
      <c r="N327" s="67" t="s">
        <v>1097</v>
      </c>
      <c r="O327" s="67" t="s">
        <v>71</v>
      </c>
      <c r="P327" s="67" t="s">
        <v>43</v>
      </c>
      <c r="Q327" s="67" t="s">
        <v>44</v>
      </c>
      <c r="R327" s="67" t="s">
        <v>41</v>
      </c>
      <c r="S327" s="67" t="s">
        <v>52</v>
      </c>
      <c r="T327" s="67" t="s">
        <v>72</v>
      </c>
      <c r="U327" s="67" t="s">
        <v>144</v>
      </c>
      <c r="V327" s="67" t="s">
        <v>974</v>
      </c>
      <c r="W327" s="15" t="s">
        <v>1098</v>
      </c>
      <c r="X327" s="67" t="s">
        <v>1025</v>
      </c>
      <c r="Y327" s="67" t="s">
        <v>50</v>
      </c>
      <c r="Z327" s="15" t="s">
        <v>1157</v>
      </c>
      <c r="AA327" s="67"/>
    </row>
    <row r="328" spans="1:27" ht="15" customHeight="1" x14ac:dyDescent="0.25">
      <c r="A328" s="62">
        <v>44979</v>
      </c>
      <c r="B328" s="67" t="s">
        <v>1091</v>
      </c>
      <c r="C328" s="68" t="s">
        <v>1092</v>
      </c>
      <c r="D328" s="64">
        <v>44927</v>
      </c>
      <c r="E328" s="67" t="s">
        <v>209</v>
      </c>
      <c r="F328" s="67" t="s">
        <v>62</v>
      </c>
      <c r="G328" s="67" t="s">
        <v>139</v>
      </c>
      <c r="H328" s="67" t="s">
        <v>38</v>
      </c>
      <c r="I328" s="67" t="s">
        <v>1093</v>
      </c>
      <c r="J328" s="67" t="s">
        <v>40</v>
      </c>
      <c r="K328" s="67" t="s">
        <v>1094</v>
      </c>
      <c r="L328" s="67" t="s">
        <v>44</v>
      </c>
      <c r="M328" s="67">
        <v>1368721</v>
      </c>
      <c r="N328" s="67" t="s">
        <v>1097</v>
      </c>
      <c r="O328" s="67" t="s">
        <v>109</v>
      </c>
      <c r="P328" s="67" t="s">
        <v>43</v>
      </c>
      <c r="Q328" s="67" t="s">
        <v>44</v>
      </c>
      <c r="R328" s="67" t="s">
        <v>41</v>
      </c>
      <c r="S328" s="67" t="s">
        <v>72</v>
      </c>
      <c r="T328" s="67" t="s">
        <v>110</v>
      </c>
      <c r="U328" s="67" t="s">
        <v>144</v>
      </c>
      <c r="V328" s="67" t="s">
        <v>1158</v>
      </c>
      <c r="W328" s="15" t="s">
        <v>1095</v>
      </c>
      <c r="X328" s="67" t="s">
        <v>1025</v>
      </c>
      <c r="Y328" s="67" t="s">
        <v>50</v>
      </c>
      <c r="Z328" s="15" t="s">
        <v>1159</v>
      </c>
      <c r="AA328" s="67"/>
    </row>
    <row r="329" spans="1:27" ht="15" customHeight="1" x14ac:dyDescent="0.25">
      <c r="A329" s="62">
        <v>44979</v>
      </c>
      <c r="B329" s="67" t="s">
        <v>1091</v>
      </c>
      <c r="C329" s="68" t="s">
        <v>1092</v>
      </c>
      <c r="D329" s="64">
        <v>44927</v>
      </c>
      <c r="E329" s="67" t="s">
        <v>209</v>
      </c>
      <c r="F329" s="67" t="s">
        <v>62</v>
      </c>
      <c r="G329" s="67" t="s">
        <v>139</v>
      </c>
      <c r="H329" s="67" t="s">
        <v>38</v>
      </c>
      <c r="I329" s="67" t="s">
        <v>1093</v>
      </c>
      <c r="J329" s="67" t="s">
        <v>40</v>
      </c>
      <c r="K329" s="67" t="s">
        <v>1094</v>
      </c>
      <c r="L329" s="67" t="s">
        <v>44</v>
      </c>
      <c r="M329" s="67">
        <v>1368721</v>
      </c>
      <c r="N329" s="67" t="s">
        <v>1097</v>
      </c>
      <c r="O329" s="67" t="s">
        <v>109</v>
      </c>
      <c r="P329" s="67" t="s">
        <v>43</v>
      </c>
      <c r="Q329" s="67" t="s">
        <v>44</v>
      </c>
      <c r="R329" s="67" t="s">
        <v>41</v>
      </c>
      <c r="S329" s="67" t="s">
        <v>72</v>
      </c>
      <c r="T329" s="67" t="s">
        <v>110</v>
      </c>
      <c r="U329" s="67" t="s">
        <v>144</v>
      </c>
      <c r="V329" s="67" t="s">
        <v>1158</v>
      </c>
      <c r="W329" s="15" t="s">
        <v>1098</v>
      </c>
      <c r="X329" s="67" t="s">
        <v>1025</v>
      </c>
      <c r="Y329" s="67" t="s">
        <v>50</v>
      </c>
      <c r="Z329" s="15" t="s">
        <v>1160</v>
      </c>
      <c r="AA329" s="67"/>
    </row>
    <row r="330" spans="1:27" ht="15" customHeight="1" x14ac:dyDescent="0.25">
      <c r="A330" s="62">
        <v>44979</v>
      </c>
      <c r="B330" s="67" t="s">
        <v>1091</v>
      </c>
      <c r="C330" s="68" t="s">
        <v>1092</v>
      </c>
      <c r="D330" s="64">
        <v>44927</v>
      </c>
      <c r="E330" s="67" t="s">
        <v>209</v>
      </c>
      <c r="F330" s="67" t="s">
        <v>62</v>
      </c>
      <c r="G330" s="67" t="s">
        <v>139</v>
      </c>
      <c r="H330" s="67" t="s">
        <v>38</v>
      </c>
      <c r="I330" s="67" t="s">
        <v>1093</v>
      </c>
      <c r="J330" s="67" t="s">
        <v>40</v>
      </c>
      <c r="K330" s="67" t="s">
        <v>1094</v>
      </c>
      <c r="L330" s="67" t="s">
        <v>44</v>
      </c>
      <c r="M330" s="67">
        <v>1368721</v>
      </c>
      <c r="N330" s="67" t="s">
        <v>1097</v>
      </c>
      <c r="O330" s="67" t="s">
        <v>109</v>
      </c>
      <c r="P330" s="67" t="s">
        <v>43</v>
      </c>
      <c r="Q330" s="67" t="s">
        <v>44</v>
      </c>
      <c r="R330" s="67" t="s">
        <v>41</v>
      </c>
      <c r="S330" s="67" t="s">
        <v>72</v>
      </c>
      <c r="T330" s="67" t="s">
        <v>110</v>
      </c>
      <c r="U330" s="67" t="s">
        <v>144</v>
      </c>
      <c r="V330" s="67" t="s">
        <v>1158</v>
      </c>
      <c r="W330" s="15" t="s">
        <v>1100</v>
      </c>
      <c r="X330" s="67" t="s">
        <v>1025</v>
      </c>
      <c r="Y330" s="67" t="s">
        <v>50</v>
      </c>
      <c r="Z330" s="15" t="s">
        <v>1161</v>
      </c>
      <c r="AA330" s="67"/>
    </row>
    <row r="331" spans="1:27" ht="15" customHeight="1" x14ac:dyDescent="0.25">
      <c r="A331" s="62">
        <v>44979</v>
      </c>
      <c r="B331" s="67" t="s">
        <v>1091</v>
      </c>
      <c r="C331" s="68" t="s">
        <v>1092</v>
      </c>
      <c r="D331" s="64">
        <v>44927</v>
      </c>
      <c r="E331" s="67" t="s">
        <v>209</v>
      </c>
      <c r="F331" s="67" t="s">
        <v>62</v>
      </c>
      <c r="G331" s="67" t="s">
        <v>139</v>
      </c>
      <c r="H331" s="67" t="s">
        <v>38</v>
      </c>
      <c r="I331" s="67" t="s">
        <v>1093</v>
      </c>
      <c r="J331" s="67" t="s">
        <v>40</v>
      </c>
      <c r="K331" s="67" t="s">
        <v>1094</v>
      </c>
      <c r="L331" s="67" t="s">
        <v>44</v>
      </c>
      <c r="M331" s="67">
        <v>1368721</v>
      </c>
      <c r="N331" s="67" t="s">
        <v>1097</v>
      </c>
      <c r="O331" s="67" t="s">
        <v>109</v>
      </c>
      <c r="P331" s="67" t="s">
        <v>43</v>
      </c>
      <c r="Q331" s="67" t="s">
        <v>44</v>
      </c>
      <c r="R331" s="67" t="s">
        <v>41</v>
      </c>
      <c r="S331" s="67" t="s">
        <v>72</v>
      </c>
      <c r="T331" s="67" t="s">
        <v>110</v>
      </c>
      <c r="U331" s="67" t="s">
        <v>144</v>
      </c>
      <c r="V331" s="67" t="s">
        <v>1158</v>
      </c>
      <c r="W331" s="15" t="s">
        <v>1102</v>
      </c>
      <c r="X331" s="67" t="s">
        <v>150</v>
      </c>
      <c r="Y331" s="67" t="s">
        <v>50</v>
      </c>
      <c r="Z331" s="15" t="s">
        <v>1162</v>
      </c>
      <c r="AA331" s="67"/>
    </row>
    <row r="332" spans="1:27" ht="15" customHeight="1" x14ac:dyDescent="0.25">
      <c r="A332" s="62">
        <v>44979</v>
      </c>
      <c r="B332" s="67" t="s">
        <v>1091</v>
      </c>
      <c r="C332" s="68" t="s">
        <v>1092</v>
      </c>
      <c r="D332" s="64">
        <v>44927</v>
      </c>
      <c r="E332" s="67" t="s">
        <v>209</v>
      </c>
      <c r="F332" s="67" t="s">
        <v>62</v>
      </c>
      <c r="G332" s="67" t="s">
        <v>139</v>
      </c>
      <c r="H332" s="67" t="s">
        <v>38</v>
      </c>
      <c r="I332" s="67" t="s">
        <v>1093</v>
      </c>
      <c r="J332" s="67" t="s">
        <v>40</v>
      </c>
      <c r="K332" s="67" t="s">
        <v>1094</v>
      </c>
      <c r="L332" s="67" t="s">
        <v>44</v>
      </c>
      <c r="M332" s="67">
        <v>1368721</v>
      </c>
      <c r="N332" s="67" t="s">
        <v>1097</v>
      </c>
      <c r="O332" s="67" t="s">
        <v>109</v>
      </c>
      <c r="P332" s="67" t="s">
        <v>43</v>
      </c>
      <c r="Q332" s="67" t="s">
        <v>44</v>
      </c>
      <c r="R332" s="67" t="s">
        <v>41</v>
      </c>
      <c r="S332" s="67" t="s">
        <v>72</v>
      </c>
      <c r="T332" s="67" t="s">
        <v>110</v>
      </c>
      <c r="U332" s="67" t="s">
        <v>144</v>
      </c>
      <c r="V332" s="67" t="s">
        <v>1158</v>
      </c>
      <c r="W332" s="15" t="s">
        <v>1104</v>
      </c>
      <c r="X332" s="67" t="s">
        <v>150</v>
      </c>
      <c r="Y332" s="67" t="s">
        <v>50</v>
      </c>
      <c r="Z332" s="15" t="s">
        <v>1163</v>
      </c>
      <c r="AA332" s="67"/>
    </row>
    <row r="333" spans="1:27" ht="15" customHeight="1" x14ac:dyDescent="0.25">
      <c r="A333" s="62">
        <v>44979</v>
      </c>
      <c r="B333" s="67" t="s">
        <v>1091</v>
      </c>
      <c r="C333" s="68" t="s">
        <v>1092</v>
      </c>
      <c r="D333" s="64">
        <v>44927</v>
      </c>
      <c r="E333" s="67" t="s">
        <v>209</v>
      </c>
      <c r="F333" s="67" t="s">
        <v>62</v>
      </c>
      <c r="G333" s="67" t="s">
        <v>139</v>
      </c>
      <c r="H333" s="67" t="s">
        <v>38</v>
      </c>
      <c r="I333" s="67" t="s">
        <v>1093</v>
      </c>
      <c r="J333" s="67" t="s">
        <v>40</v>
      </c>
      <c r="K333" s="67" t="s">
        <v>1094</v>
      </c>
      <c r="L333" s="67" t="s">
        <v>44</v>
      </c>
      <c r="M333" s="67">
        <v>1368721</v>
      </c>
      <c r="N333" s="67" t="s">
        <v>1097</v>
      </c>
      <c r="O333" s="67" t="s">
        <v>109</v>
      </c>
      <c r="P333" s="67" t="s">
        <v>68</v>
      </c>
      <c r="Q333" s="67" t="s">
        <v>44</v>
      </c>
      <c r="R333" s="67" t="s">
        <v>41</v>
      </c>
      <c r="S333" s="67" t="s">
        <v>72</v>
      </c>
      <c r="T333" s="67" t="s">
        <v>110</v>
      </c>
      <c r="U333" s="67" t="s">
        <v>144</v>
      </c>
      <c r="V333" s="67" t="s">
        <v>1158</v>
      </c>
      <c r="W333" s="15" t="s">
        <v>1095</v>
      </c>
      <c r="X333" s="67" t="s">
        <v>1025</v>
      </c>
      <c r="Y333" s="67" t="s">
        <v>50</v>
      </c>
      <c r="Z333" s="15" t="s">
        <v>1164</v>
      </c>
      <c r="AA333" s="67"/>
    </row>
    <row r="334" spans="1:27" ht="15" customHeight="1" x14ac:dyDescent="0.25">
      <c r="A334" s="62">
        <v>44979</v>
      </c>
      <c r="B334" s="67" t="s">
        <v>1091</v>
      </c>
      <c r="C334" s="68" t="s">
        <v>1092</v>
      </c>
      <c r="D334" s="64">
        <v>44927</v>
      </c>
      <c r="E334" s="67" t="s">
        <v>209</v>
      </c>
      <c r="F334" s="67" t="s">
        <v>62</v>
      </c>
      <c r="G334" s="67" t="s">
        <v>139</v>
      </c>
      <c r="H334" s="67" t="s">
        <v>38</v>
      </c>
      <c r="I334" s="67" t="s">
        <v>1093</v>
      </c>
      <c r="J334" s="67" t="s">
        <v>40</v>
      </c>
      <c r="K334" s="67" t="s">
        <v>1094</v>
      </c>
      <c r="L334" s="67" t="s">
        <v>44</v>
      </c>
      <c r="M334" s="67">
        <v>1368721</v>
      </c>
      <c r="N334" s="67" t="s">
        <v>1097</v>
      </c>
      <c r="O334" s="67" t="s">
        <v>109</v>
      </c>
      <c r="P334" s="67" t="s">
        <v>68</v>
      </c>
      <c r="Q334" s="67" t="s">
        <v>44</v>
      </c>
      <c r="R334" s="67" t="s">
        <v>41</v>
      </c>
      <c r="S334" s="67" t="s">
        <v>72</v>
      </c>
      <c r="T334" s="67" t="s">
        <v>110</v>
      </c>
      <c r="U334" s="67" t="s">
        <v>144</v>
      </c>
      <c r="V334" s="67" t="s">
        <v>1158</v>
      </c>
      <c r="W334" s="15" t="s">
        <v>1098</v>
      </c>
      <c r="X334" s="67" t="s">
        <v>1025</v>
      </c>
      <c r="Y334" s="67" t="s">
        <v>50</v>
      </c>
      <c r="Z334" s="15" t="s">
        <v>1165</v>
      </c>
      <c r="AA334" s="67"/>
    </row>
    <row r="335" spans="1:27" ht="15" customHeight="1" x14ac:dyDescent="0.25">
      <c r="A335" s="62">
        <v>44979</v>
      </c>
      <c r="B335" s="67" t="s">
        <v>1091</v>
      </c>
      <c r="C335" s="68" t="s">
        <v>1092</v>
      </c>
      <c r="D335" s="64">
        <v>44927</v>
      </c>
      <c r="E335" s="67" t="s">
        <v>209</v>
      </c>
      <c r="F335" s="67" t="s">
        <v>62</v>
      </c>
      <c r="G335" s="67" t="s">
        <v>139</v>
      </c>
      <c r="H335" s="67" t="s">
        <v>38</v>
      </c>
      <c r="I335" s="67" t="s">
        <v>1093</v>
      </c>
      <c r="J335" s="67" t="s">
        <v>40</v>
      </c>
      <c r="K335" s="67" t="s">
        <v>1094</v>
      </c>
      <c r="L335" s="67" t="s">
        <v>44</v>
      </c>
      <c r="M335" s="67">
        <v>1368721</v>
      </c>
      <c r="N335" s="67" t="s">
        <v>1097</v>
      </c>
      <c r="O335" s="67" t="s">
        <v>109</v>
      </c>
      <c r="P335" s="67" t="s">
        <v>68</v>
      </c>
      <c r="Q335" s="67" t="s">
        <v>44</v>
      </c>
      <c r="R335" s="67" t="s">
        <v>41</v>
      </c>
      <c r="S335" s="67" t="s">
        <v>72</v>
      </c>
      <c r="T335" s="67" t="s">
        <v>110</v>
      </c>
      <c r="U335" s="67" t="s">
        <v>144</v>
      </c>
      <c r="V335" s="67" t="s">
        <v>1158</v>
      </c>
      <c r="W335" s="15" t="s">
        <v>1100</v>
      </c>
      <c r="X335" s="67" t="s">
        <v>1025</v>
      </c>
      <c r="Y335" s="67" t="s">
        <v>50</v>
      </c>
      <c r="Z335" s="15" t="s">
        <v>1166</v>
      </c>
      <c r="AA335" s="67"/>
    </row>
    <row r="336" spans="1:27" ht="15" customHeight="1" x14ac:dyDescent="0.25">
      <c r="A336" s="62">
        <v>44979</v>
      </c>
      <c r="B336" s="67" t="s">
        <v>1091</v>
      </c>
      <c r="C336" s="68" t="s">
        <v>1092</v>
      </c>
      <c r="D336" s="64">
        <v>44927</v>
      </c>
      <c r="E336" s="67" t="s">
        <v>209</v>
      </c>
      <c r="F336" s="67" t="s">
        <v>62</v>
      </c>
      <c r="G336" s="67" t="s">
        <v>139</v>
      </c>
      <c r="H336" s="67" t="s">
        <v>38</v>
      </c>
      <c r="I336" s="67" t="s">
        <v>1093</v>
      </c>
      <c r="J336" s="67" t="s">
        <v>40</v>
      </c>
      <c r="K336" s="67" t="s">
        <v>1094</v>
      </c>
      <c r="L336" s="67" t="s">
        <v>44</v>
      </c>
      <c r="M336" s="67">
        <v>1368721</v>
      </c>
      <c r="N336" s="67" t="s">
        <v>1097</v>
      </c>
      <c r="O336" s="67" t="s">
        <v>109</v>
      </c>
      <c r="P336" s="67" t="s">
        <v>68</v>
      </c>
      <c r="Q336" s="67" t="s">
        <v>44</v>
      </c>
      <c r="R336" s="67" t="s">
        <v>41</v>
      </c>
      <c r="S336" s="67" t="s">
        <v>72</v>
      </c>
      <c r="T336" s="67" t="s">
        <v>110</v>
      </c>
      <c r="U336" s="67" t="s">
        <v>144</v>
      </c>
      <c r="V336" s="67" t="s">
        <v>1158</v>
      </c>
      <c r="W336" s="15" t="s">
        <v>1102</v>
      </c>
      <c r="X336" s="67" t="s">
        <v>150</v>
      </c>
      <c r="Y336" s="67" t="s">
        <v>50</v>
      </c>
      <c r="Z336" s="15" t="s">
        <v>1167</v>
      </c>
      <c r="AA336" s="67"/>
    </row>
    <row r="337" spans="1:27" ht="15" customHeight="1" x14ac:dyDescent="0.25">
      <c r="A337" s="62">
        <v>44979</v>
      </c>
      <c r="B337" s="67" t="s">
        <v>1091</v>
      </c>
      <c r="C337" s="68" t="s">
        <v>1092</v>
      </c>
      <c r="D337" s="64">
        <v>44927</v>
      </c>
      <c r="E337" s="67" t="s">
        <v>209</v>
      </c>
      <c r="F337" s="67" t="s">
        <v>62</v>
      </c>
      <c r="G337" s="67" t="s">
        <v>139</v>
      </c>
      <c r="H337" s="67" t="s">
        <v>38</v>
      </c>
      <c r="I337" s="67" t="s">
        <v>1093</v>
      </c>
      <c r="J337" s="67" t="s">
        <v>40</v>
      </c>
      <c r="K337" s="67" t="s">
        <v>1094</v>
      </c>
      <c r="L337" s="67" t="s">
        <v>44</v>
      </c>
      <c r="M337" s="67">
        <v>1368721</v>
      </c>
      <c r="N337" s="67" t="s">
        <v>1097</v>
      </c>
      <c r="O337" s="67" t="s">
        <v>109</v>
      </c>
      <c r="P337" s="67" t="s">
        <v>65</v>
      </c>
      <c r="Q337" s="67" t="s">
        <v>44</v>
      </c>
      <c r="R337" s="67" t="s">
        <v>41</v>
      </c>
      <c r="S337" s="67" t="s">
        <v>72</v>
      </c>
      <c r="T337" s="67" t="s">
        <v>110</v>
      </c>
      <c r="U337" s="67" t="s">
        <v>144</v>
      </c>
      <c r="V337" s="67" t="s">
        <v>1158</v>
      </c>
      <c r="W337" s="15" t="s">
        <v>1104</v>
      </c>
      <c r="X337" s="67" t="s">
        <v>150</v>
      </c>
      <c r="Y337" s="67" t="s">
        <v>50</v>
      </c>
      <c r="Z337" s="15" t="s">
        <v>1168</v>
      </c>
      <c r="AA337" s="67"/>
    </row>
    <row r="338" spans="1:27" ht="15" customHeight="1" x14ac:dyDescent="0.25">
      <c r="A338" s="62">
        <v>44979</v>
      </c>
      <c r="B338" s="67" t="s">
        <v>1091</v>
      </c>
      <c r="C338" s="68" t="s">
        <v>1092</v>
      </c>
      <c r="D338" s="64">
        <v>44927</v>
      </c>
      <c r="E338" s="67" t="s">
        <v>209</v>
      </c>
      <c r="F338" s="67" t="s">
        <v>62</v>
      </c>
      <c r="G338" s="67" t="s">
        <v>139</v>
      </c>
      <c r="H338" s="67" t="s">
        <v>38</v>
      </c>
      <c r="I338" s="67" t="s">
        <v>1093</v>
      </c>
      <c r="J338" s="67" t="s">
        <v>40</v>
      </c>
      <c r="K338" s="67" t="s">
        <v>1094</v>
      </c>
      <c r="L338" s="67" t="s">
        <v>44</v>
      </c>
      <c r="M338" s="67">
        <v>1368721</v>
      </c>
      <c r="N338" s="67" t="s">
        <v>1097</v>
      </c>
      <c r="O338" s="67" t="s">
        <v>109</v>
      </c>
      <c r="P338" s="67" t="s">
        <v>65</v>
      </c>
      <c r="Q338" s="67" t="s">
        <v>44</v>
      </c>
      <c r="R338" s="67" t="s">
        <v>41</v>
      </c>
      <c r="S338" s="67" t="s">
        <v>72</v>
      </c>
      <c r="T338" s="67" t="s">
        <v>110</v>
      </c>
      <c r="U338" s="67" t="s">
        <v>144</v>
      </c>
      <c r="V338" s="67" t="s">
        <v>1158</v>
      </c>
      <c r="W338" s="15" t="s">
        <v>1095</v>
      </c>
      <c r="X338" s="67" t="s">
        <v>1025</v>
      </c>
      <c r="Y338" s="67" t="s">
        <v>50</v>
      </c>
      <c r="Z338" s="15" t="s">
        <v>1169</v>
      </c>
      <c r="AA338" s="67"/>
    </row>
    <row r="339" spans="1:27" ht="15" customHeight="1" x14ac:dyDescent="0.25">
      <c r="A339" s="62">
        <v>44979</v>
      </c>
      <c r="B339" s="67" t="s">
        <v>1091</v>
      </c>
      <c r="C339" s="68" t="s">
        <v>1092</v>
      </c>
      <c r="D339" s="64">
        <v>44927</v>
      </c>
      <c r="E339" s="67" t="s">
        <v>209</v>
      </c>
      <c r="F339" s="67" t="s">
        <v>62</v>
      </c>
      <c r="G339" s="67" t="s">
        <v>139</v>
      </c>
      <c r="H339" s="67" t="s">
        <v>38</v>
      </c>
      <c r="I339" s="67" t="s">
        <v>1093</v>
      </c>
      <c r="J339" s="67" t="s">
        <v>40</v>
      </c>
      <c r="K339" s="67" t="s">
        <v>1094</v>
      </c>
      <c r="L339" s="67" t="s">
        <v>44</v>
      </c>
      <c r="M339" s="67">
        <v>1368721</v>
      </c>
      <c r="N339" s="67" t="s">
        <v>1097</v>
      </c>
      <c r="O339" s="67" t="s">
        <v>109</v>
      </c>
      <c r="P339" s="67" t="s">
        <v>65</v>
      </c>
      <c r="Q339" s="67" t="s">
        <v>44</v>
      </c>
      <c r="R339" s="67" t="s">
        <v>41</v>
      </c>
      <c r="S339" s="67" t="s">
        <v>72</v>
      </c>
      <c r="T339" s="67" t="s">
        <v>110</v>
      </c>
      <c r="U339" s="67" t="s">
        <v>144</v>
      </c>
      <c r="V339" s="67" t="s">
        <v>1158</v>
      </c>
      <c r="W339" s="15" t="s">
        <v>1098</v>
      </c>
      <c r="X339" s="67" t="s">
        <v>1025</v>
      </c>
      <c r="Y339" s="67" t="s">
        <v>50</v>
      </c>
      <c r="Z339" s="15" t="s">
        <v>1170</v>
      </c>
      <c r="AA339" s="67"/>
    </row>
    <row r="340" spans="1:27" ht="15" customHeight="1" x14ac:dyDescent="0.25">
      <c r="A340" s="62">
        <v>44979</v>
      </c>
      <c r="B340" s="67" t="s">
        <v>1091</v>
      </c>
      <c r="C340" s="68" t="s">
        <v>1092</v>
      </c>
      <c r="D340" s="64">
        <v>44927</v>
      </c>
      <c r="E340" s="67" t="s">
        <v>209</v>
      </c>
      <c r="F340" s="67" t="s">
        <v>62</v>
      </c>
      <c r="G340" s="67" t="s">
        <v>139</v>
      </c>
      <c r="H340" s="67" t="s">
        <v>38</v>
      </c>
      <c r="I340" s="67" t="s">
        <v>1093</v>
      </c>
      <c r="J340" s="67" t="s">
        <v>40</v>
      </c>
      <c r="K340" s="67" t="s">
        <v>1094</v>
      </c>
      <c r="L340" s="67" t="s">
        <v>44</v>
      </c>
      <c r="M340" s="67">
        <v>1368721</v>
      </c>
      <c r="N340" s="67" t="s">
        <v>1097</v>
      </c>
      <c r="O340" s="67" t="s">
        <v>109</v>
      </c>
      <c r="P340" s="67" t="s">
        <v>65</v>
      </c>
      <c r="Q340" s="67" t="s">
        <v>44</v>
      </c>
      <c r="R340" s="67" t="s">
        <v>41</v>
      </c>
      <c r="S340" s="67" t="s">
        <v>72</v>
      </c>
      <c r="T340" s="67" t="s">
        <v>110</v>
      </c>
      <c r="U340" s="67" t="s">
        <v>144</v>
      </c>
      <c r="V340" s="67" t="s">
        <v>1158</v>
      </c>
      <c r="W340" s="15" t="s">
        <v>1100</v>
      </c>
      <c r="X340" s="67" t="s">
        <v>1025</v>
      </c>
      <c r="Y340" s="67" t="s">
        <v>50</v>
      </c>
      <c r="Z340" s="15" t="s">
        <v>1171</v>
      </c>
      <c r="AA340" s="67"/>
    </row>
    <row r="341" spans="1:27" ht="15" customHeight="1" x14ac:dyDescent="0.25">
      <c r="A341" s="62">
        <v>44979</v>
      </c>
      <c r="B341" s="67" t="s">
        <v>1091</v>
      </c>
      <c r="C341" s="68" t="s">
        <v>1092</v>
      </c>
      <c r="D341" s="64">
        <v>44927</v>
      </c>
      <c r="E341" s="67" t="s">
        <v>209</v>
      </c>
      <c r="F341" s="67" t="s">
        <v>62</v>
      </c>
      <c r="G341" s="67" t="s">
        <v>139</v>
      </c>
      <c r="H341" s="67" t="s">
        <v>38</v>
      </c>
      <c r="I341" s="67" t="s">
        <v>1093</v>
      </c>
      <c r="J341" s="67" t="s">
        <v>40</v>
      </c>
      <c r="K341" s="67" t="s">
        <v>1094</v>
      </c>
      <c r="L341" s="67" t="s">
        <v>44</v>
      </c>
      <c r="M341" s="67">
        <v>1368721</v>
      </c>
      <c r="N341" s="67" t="s">
        <v>1097</v>
      </c>
      <c r="O341" s="67" t="s">
        <v>109</v>
      </c>
      <c r="P341" s="67" t="s">
        <v>65</v>
      </c>
      <c r="Q341" s="67" t="s">
        <v>44</v>
      </c>
      <c r="R341" s="67" t="s">
        <v>41</v>
      </c>
      <c r="S341" s="67" t="s">
        <v>72</v>
      </c>
      <c r="T341" s="67" t="s">
        <v>110</v>
      </c>
      <c r="U341" s="67" t="s">
        <v>144</v>
      </c>
      <c r="V341" s="67" t="s">
        <v>1158</v>
      </c>
      <c r="W341" s="15" t="s">
        <v>1102</v>
      </c>
      <c r="X341" s="67" t="s">
        <v>150</v>
      </c>
      <c r="Y341" s="67" t="s">
        <v>50</v>
      </c>
      <c r="Z341" s="15" t="s">
        <v>1172</v>
      </c>
      <c r="AA341" s="67"/>
    </row>
    <row r="342" spans="1:27" ht="15" customHeight="1" x14ac:dyDescent="0.25">
      <c r="A342" s="62">
        <v>44979</v>
      </c>
      <c r="B342" s="67" t="s">
        <v>1091</v>
      </c>
      <c r="C342" s="68" t="s">
        <v>1092</v>
      </c>
      <c r="D342" s="64">
        <v>44927</v>
      </c>
      <c r="E342" s="67" t="s">
        <v>209</v>
      </c>
      <c r="F342" s="67" t="s">
        <v>62</v>
      </c>
      <c r="G342" s="67" t="s">
        <v>139</v>
      </c>
      <c r="H342" s="67" t="s">
        <v>38</v>
      </c>
      <c r="I342" s="67" t="s">
        <v>1093</v>
      </c>
      <c r="J342" s="67" t="s">
        <v>40</v>
      </c>
      <c r="K342" s="67" t="s">
        <v>1094</v>
      </c>
      <c r="L342" s="67" t="s">
        <v>44</v>
      </c>
      <c r="M342" s="67">
        <v>1368721</v>
      </c>
      <c r="N342" s="67" t="s">
        <v>1097</v>
      </c>
      <c r="O342" s="67" t="s">
        <v>109</v>
      </c>
      <c r="P342" s="67" t="s">
        <v>65</v>
      </c>
      <c r="Q342" s="67" t="s">
        <v>44</v>
      </c>
      <c r="R342" s="67" t="s">
        <v>41</v>
      </c>
      <c r="S342" s="67" t="s">
        <v>72</v>
      </c>
      <c r="T342" s="67" t="s">
        <v>110</v>
      </c>
      <c r="U342" s="67" t="s">
        <v>144</v>
      </c>
      <c r="V342" s="67" t="s">
        <v>1158</v>
      </c>
      <c r="W342" s="15" t="s">
        <v>1104</v>
      </c>
      <c r="X342" s="67" t="s">
        <v>150</v>
      </c>
      <c r="Y342" s="67" t="s">
        <v>50</v>
      </c>
      <c r="Z342" s="15" t="s">
        <v>1173</v>
      </c>
      <c r="AA342" s="67"/>
    </row>
    <row r="343" spans="1:27" ht="15" customHeight="1" x14ac:dyDescent="0.25">
      <c r="A343" s="62">
        <v>44979</v>
      </c>
      <c r="B343" s="67" t="s">
        <v>1091</v>
      </c>
      <c r="C343" s="68" t="s">
        <v>1092</v>
      </c>
      <c r="D343" s="64">
        <v>44927</v>
      </c>
      <c r="E343" s="67" t="s">
        <v>209</v>
      </c>
      <c r="F343" s="67" t="s">
        <v>62</v>
      </c>
      <c r="G343" s="67" t="s">
        <v>139</v>
      </c>
      <c r="H343" s="67" t="s">
        <v>38</v>
      </c>
      <c r="I343" s="67" t="s">
        <v>1093</v>
      </c>
      <c r="J343" s="67" t="s">
        <v>40</v>
      </c>
      <c r="K343" s="67" t="s">
        <v>1094</v>
      </c>
      <c r="L343" s="67" t="s">
        <v>44</v>
      </c>
      <c r="M343" s="67">
        <v>1368721</v>
      </c>
      <c r="N343" s="67" t="s">
        <v>1097</v>
      </c>
      <c r="O343" s="67" t="s">
        <v>109</v>
      </c>
      <c r="P343" s="67" t="s">
        <v>43</v>
      </c>
      <c r="Q343" s="67" t="s">
        <v>36</v>
      </c>
      <c r="R343" s="67" t="s">
        <v>41</v>
      </c>
      <c r="S343" s="67" t="s">
        <v>72</v>
      </c>
      <c r="T343" s="67" t="s">
        <v>110</v>
      </c>
      <c r="U343" s="67" t="s">
        <v>144</v>
      </c>
      <c r="V343" s="67" t="s">
        <v>1158</v>
      </c>
      <c r="W343" s="15" t="s">
        <v>1095</v>
      </c>
      <c r="X343" s="67" t="s">
        <v>1025</v>
      </c>
      <c r="Y343" s="67" t="s">
        <v>50</v>
      </c>
      <c r="Z343" s="15" t="s">
        <v>1174</v>
      </c>
      <c r="AA343" s="67"/>
    </row>
    <row r="344" spans="1:27" ht="15" customHeight="1" x14ac:dyDescent="0.25">
      <c r="A344" s="62">
        <v>44979</v>
      </c>
      <c r="B344" s="67" t="s">
        <v>1091</v>
      </c>
      <c r="C344" s="68" t="s">
        <v>1092</v>
      </c>
      <c r="D344" s="64">
        <v>44927</v>
      </c>
      <c r="E344" s="67" t="s">
        <v>209</v>
      </c>
      <c r="F344" s="67" t="s">
        <v>62</v>
      </c>
      <c r="G344" s="67" t="s">
        <v>139</v>
      </c>
      <c r="H344" s="67" t="s">
        <v>38</v>
      </c>
      <c r="I344" s="67" t="s">
        <v>1093</v>
      </c>
      <c r="J344" s="67" t="s">
        <v>40</v>
      </c>
      <c r="K344" s="67" t="s">
        <v>1094</v>
      </c>
      <c r="L344" s="67" t="s">
        <v>44</v>
      </c>
      <c r="M344" s="67">
        <v>1368721</v>
      </c>
      <c r="N344" s="67" t="s">
        <v>1097</v>
      </c>
      <c r="O344" s="67" t="s">
        <v>109</v>
      </c>
      <c r="P344" s="67" t="s">
        <v>43</v>
      </c>
      <c r="Q344" s="67" t="s">
        <v>36</v>
      </c>
      <c r="R344" s="67" t="s">
        <v>41</v>
      </c>
      <c r="S344" s="67" t="s">
        <v>72</v>
      </c>
      <c r="T344" s="67" t="s">
        <v>110</v>
      </c>
      <c r="U344" s="67" t="s">
        <v>144</v>
      </c>
      <c r="V344" s="67" t="s">
        <v>1158</v>
      </c>
      <c r="W344" s="15" t="s">
        <v>1098</v>
      </c>
      <c r="X344" s="67" t="s">
        <v>1025</v>
      </c>
      <c r="Y344" s="67" t="s">
        <v>50</v>
      </c>
      <c r="Z344" s="15" t="s">
        <v>1175</v>
      </c>
      <c r="AA344" s="67"/>
    </row>
    <row r="345" spans="1:27" ht="15" customHeight="1" x14ac:dyDescent="0.25">
      <c r="A345" s="62">
        <v>44979</v>
      </c>
      <c r="B345" s="67" t="s">
        <v>1091</v>
      </c>
      <c r="C345" s="68" t="s">
        <v>1092</v>
      </c>
      <c r="D345" s="64">
        <v>44927</v>
      </c>
      <c r="E345" s="67" t="s">
        <v>209</v>
      </c>
      <c r="F345" s="67" t="s">
        <v>62</v>
      </c>
      <c r="G345" s="67" t="s">
        <v>139</v>
      </c>
      <c r="H345" s="67" t="s">
        <v>38</v>
      </c>
      <c r="I345" s="67" t="s">
        <v>1093</v>
      </c>
      <c r="J345" s="67" t="s">
        <v>40</v>
      </c>
      <c r="K345" s="67" t="s">
        <v>1094</v>
      </c>
      <c r="L345" s="67" t="s">
        <v>44</v>
      </c>
      <c r="M345" s="67">
        <v>1368721</v>
      </c>
      <c r="N345" s="67" t="s">
        <v>1097</v>
      </c>
      <c r="O345" s="67" t="s">
        <v>109</v>
      </c>
      <c r="P345" s="67" t="s">
        <v>43</v>
      </c>
      <c r="Q345" s="67" t="s">
        <v>36</v>
      </c>
      <c r="R345" s="67" t="s">
        <v>41</v>
      </c>
      <c r="S345" s="67" t="s">
        <v>72</v>
      </c>
      <c r="T345" s="67" t="s">
        <v>110</v>
      </c>
      <c r="U345" s="67" t="s">
        <v>144</v>
      </c>
      <c r="V345" s="67" t="s">
        <v>1158</v>
      </c>
      <c r="W345" s="15" t="s">
        <v>1100</v>
      </c>
      <c r="X345" s="67" t="s">
        <v>1025</v>
      </c>
      <c r="Y345" s="67" t="s">
        <v>50</v>
      </c>
      <c r="Z345" s="15" t="s">
        <v>1176</v>
      </c>
      <c r="AA345" s="67"/>
    </row>
    <row r="346" spans="1:27" ht="15" customHeight="1" x14ac:dyDescent="0.25">
      <c r="A346" s="62">
        <v>44979</v>
      </c>
      <c r="B346" s="67" t="s">
        <v>1091</v>
      </c>
      <c r="C346" s="68" t="s">
        <v>1092</v>
      </c>
      <c r="D346" s="64">
        <v>44927</v>
      </c>
      <c r="E346" s="67" t="s">
        <v>209</v>
      </c>
      <c r="F346" s="67" t="s">
        <v>62</v>
      </c>
      <c r="G346" s="67" t="s">
        <v>139</v>
      </c>
      <c r="H346" s="67" t="s">
        <v>38</v>
      </c>
      <c r="I346" s="67" t="s">
        <v>1093</v>
      </c>
      <c r="J346" s="67" t="s">
        <v>40</v>
      </c>
      <c r="K346" s="67" t="s">
        <v>1094</v>
      </c>
      <c r="L346" s="67" t="s">
        <v>44</v>
      </c>
      <c r="M346" s="67">
        <v>1368721</v>
      </c>
      <c r="N346" s="67" t="s">
        <v>1097</v>
      </c>
      <c r="O346" s="67" t="s">
        <v>109</v>
      </c>
      <c r="P346" s="67" t="s">
        <v>43</v>
      </c>
      <c r="Q346" s="67" t="s">
        <v>36</v>
      </c>
      <c r="R346" s="67" t="s">
        <v>41</v>
      </c>
      <c r="S346" s="67" t="s">
        <v>72</v>
      </c>
      <c r="T346" s="67" t="s">
        <v>110</v>
      </c>
      <c r="U346" s="67" t="s">
        <v>144</v>
      </c>
      <c r="V346" s="67" t="s">
        <v>1158</v>
      </c>
      <c r="W346" s="15" t="s">
        <v>1102</v>
      </c>
      <c r="X346" s="67" t="s">
        <v>150</v>
      </c>
      <c r="Y346" s="67" t="s">
        <v>50</v>
      </c>
      <c r="Z346" s="15" t="s">
        <v>1177</v>
      </c>
      <c r="AA346" s="67"/>
    </row>
    <row r="347" spans="1:27" ht="15" customHeight="1" x14ac:dyDescent="0.25">
      <c r="A347" s="62">
        <v>44979</v>
      </c>
      <c r="B347" s="67" t="s">
        <v>1091</v>
      </c>
      <c r="C347" s="68" t="s">
        <v>1092</v>
      </c>
      <c r="D347" s="64">
        <v>44927</v>
      </c>
      <c r="E347" s="67" t="s">
        <v>209</v>
      </c>
      <c r="F347" s="67" t="s">
        <v>62</v>
      </c>
      <c r="G347" s="67" t="s">
        <v>139</v>
      </c>
      <c r="H347" s="67" t="s">
        <v>38</v>
      </c>
      <c r="I347" s="67" t="s">
        <v>1093</v>
      </c>
      <c r="J347" s="67" t="s">
        <v>40</v>
      </c>
      <c r="K347" s="67" t="s">
        <v>1094</v>
      </c>
      <c r="L347" s="67" t="s">
        <v>44</v>
      </c>
      <c r="M347" s="67">
        <v>1368721</v>
      </c>
      <c r="N347" s="67" t="s">
        <v>1097</v>
      </c>
      <c r="O347" s="67" t="s">
        <v>109</v>
      </c>
      <c r="P347" s="67" t="s">
        <v>43</v>
      </c>
      <c r="Q347" s="67" t="s">
        <v>36</v>
      </c>
      <c r="R347" s="67" t="s">
        <v>41</v>
      </c>
      <c r="S347" s="67" t="s">
        <v>72</v>
      </c>
      <c r="T347" s="67" t="s">
        <v>110</v>
      </c>
      <c r="U347" s="67" t="s">
        <v>144</v>
      </c>
      <c r="V347" s="67" t="s">
        <v>1158</v>
      </c>
      <c r="W347" s="15" t="s">
        <v>1104</v>
      </c>
      <c r="X347" s="67" t="s">
        <v>150</v>
      </c>
      <c r="Y347" s="67" t="s">
        <v>50</v>
      </c>
      <c r="Z347" s="15" t="s">
        <v>1178</v>
      </c>
      <c r="AA347" s="67"/>
    </row>
    <row r="348" spans="1:27" ht="30" customHeight="1" x14ac:dyDescent="0.25">
      <c r="A348" s="62">
        <v>44979</v>
      </c>
      <c r="B348" s="67" t="s">
        <v>1179</v>
      </c>
      <c r="C348" s="68" t="s">
        <v>1180</v>
      </c>
      <c r="D348" s="64">
        <v>44805</v>
      </c>
      <c r="E348" s="67" t="s">
        <v>1181</v>
      </c>
      <c r="F348" s="67" t="s">
        <v>36</v>
      </c>
      <c r="G348" s="67" t="s">
        <v>1182</v>
      </c>
      <c r="H348" s="67" t="s">
        <v>314</v>
      </c>
      <c r="I348" s="67" t="s">
        <v>375</v>
      </c>
      <c r="J348" s="67" t="s">
        <v>40</v>
      </c>
      <c r="K348" s="67" t="s">
        <v>473</v>
      </c>
      <c r="L348" s="67" t="s">
        <v>41</v>
      </c>
      <c r="M348" s="67">
        <v>5795</v>
      </c>
      <c r="N348" s="67" t="s">
        <v>2006</v>
      </c>
      <c r="O348" s="67" t="s">
        <v>109</v>
      </c>
      <c r="P348" s="67" t="s">
        <v>43</v>
      </c>
      <c r="Q348" s="67" t="s">
        <v>44</v>
      </c>
      <c r="R348" s="67" t="s">
        <v>41</v>
      </c>
      <c r="S348" s="67" t="s">
        <v>72</v>
      </c>
      <c r="T348" s="67" t="s">
        <v>110</v>
      </c>
      <c r="U348" s="67" t="s">
        <v>1029</v>
      </c>
      <c r="V348" s="67" t="s">
        <v>48</v>
      </c>
      <c r="W348" s="15" t="s">
        <v>1183</v>
      </c>
      <c r="X348" s="15" t="s">
        <v>1025</v>
      </c>
      <c r="Y348" s="67" t="s">
        <v>50</v>
      </c>
      <c r="Z348" s="15" t="s">
        <v>1184</v>
      </c>
      <c r="AA348" s="67"/>
    </row>
    <row r="349" spans="1:27" ht="15" customHeight="1" x14ac:dyDescent="0.25">
      <c r="A349" s="62">
        <v>44979</v>
      </c>
      <c r="B349" s="67" t="s">
        <v>1179</v>
      </c>
      <c r="C349" s="68" t="s">
        <v>1180</v>
      </c>
      <c r="D349" s="64">
        <v>44805</v>
      </c>
      <c r="E349" s="67" t="s">
        <v>1181</v>
      </c>
      <c r="F349" s="67" t="s">
        <v>36</v>
      </c>
      <c r="G349" s="67" t="s">
        <v>1182</v>
      </c>
      <c r="H349" s="67" t="s">
        <v>314</v>
      </c>
      <c r="I349" s="67" t="s">
        <v>375</v>
      </c>
      <c r="J349" s="67" t="s">
        <v>40</v>
      </c>
      <c r="K349" s="67" t="s">
        <v>473</v>
      </c>
      <c r="L349" s="67" t="s">
        <v>41</v>
      </c>
      <c r="M349" s="67">
        <v>5795</v>
      </c>
      <c r="N349" s="67" t="s">
        <v>1185</v>
      </c>
      <c r="O349" s="67" t="s">
        <v>109</v>
      </c>
      <c r="P349" s="67" t="s">
        <v>43</v>
      </c>
      <c r="Q349" s="67" t="s">
        <v>44</v>
      </c>
      <c r="R349" s="67" t="s">
        <v>41</v>
      </c>
      <c r="S349" s="67" t="s">
        <v>72</v>
      </c>
      <c r="T349" s="67" t="s">
        <v>110</v>
      </c>
      <c r="U349" s="67" t="s">
        <v>1029</v>
      </c>
      <c r="V349" s="67" t="s">
        <v>48</v>
      </c>
      <c r="W349" s="15" t="s">
        <v>1186</v>
      </c>
      <c r="X349" s="15" t="s">
        <v>150</v>
      </c>
      <c r="Y349" s="67" t="s">
        <v>50</v>
      </c>
      <c r="Z349" s="15" t="s">
        <v>1187</v>
      </c>
      <c r="AA349" s="67"/>
    </row>
    <row r="350" spans="1:27" ht="15" customHeight="1" x14ac:dyDescent="0.25">
      <c r="A350" s="62">
        <v>44979</v>
      </c>
      <c r="B350" s="67" t="s">
        <v>1179</v>
      </c>
      <c r="C350" s="68" t="s">
        <v>1180</v>
      </c>
      <c r="D350" s="64">
        <v>44805</v>
      </c>
      <c r="E350" s="67" t="s">
        <v>1181</v>
      </c>
      <c r="F350" s="67" t="s">
        <v>36</v>
      </c>
      <c r="G350" s="67" t="s">
        <v>1182</v>
      </c>
      <c r="H350" s="67" t="s">
        <v>314</v>
      </c>
      <c r="I350" s="67" t="s">
        <v>375</v>
      </c>
      <c r="J350" s="67" t="s">
        <v>40</v>
      </c>
      <c r="K350" s="67" t="s">
        <v>473</v>
      </c>
      <c r="L350" s="67" t="s">
        <v>41</v>
      </c>
      <c r="M350" s="67">
        <v>5795</v>
      </c>
      <c r="N350" s="67" t="s">
        <v>1185</v>
      </c>
      <c r="O350" s="67" t="s">
        <v>109</v>
      </c>
      <c r="P350" s="67" t="s">
        <v>43</v>
      </c>
      <c r="Q350" s="67" t="s">
        <v>44</v>
      </c>
      <c r="R350" s="67" t="s">
        <v>41</v>
      </c>
      <c r="S350" s="67" t="s">
        <v>72</v>
      </c>
      <c r="T350" s="67" t="s">
        <v>110</v>
      </c>
      <c r="U350" s="67" t="s">
        <v>1029</v>
      </c>
      <c r="V350" s="67" t="s">
        <v>48</v>
      </c>
      <c r="W350" s="15" t="s">
        <v>1188</v>
      </c>
      <c r="X350" s="15" t="s">
        <v>221</v>
      </c>
      <c r="Y350" s="67" t="s">
        <v>50</v>
      </c>
      <c r="Z350" s="15" t="s">
        <v>1189</v>
      </c>
      <c r="AA350" s="67"/>
    </row>
    <row r="351" spans="1:27" ht="15" customHeight="1" x14ac:dyDescent="0.25">
      <c r="A351" s="62">
        <v>44979</v>
      </c>
      <c r="B351" s="67" t="s">
        <v>1179</v>
      </c>
      <c r="C351" s="68" t="s">
        <v>1180</v>
      </c>
      <c r="D351" s="64">
        <v>44805</v>
      </c>
      <c r="E351" s="67" t="s">
        <v>1181</v>
      </c>
      <c r="F351" s="67" t="s">
        <v>36</v>
      </c>
      <c r="G351" s="67" t="s">
        <v>1182</v>
      </c>
      <c r="H351" s="67" t="s">
        <v>314</v>
      </c>
      <c r="I351" s="67" t="s">
        <v>375</v>
      </c>
      <c r="J351" s="67" t="s">
        <v>40</v>
      </c>
      <c r="K351" s="67" t="s">
        <v>473</v>
      </c>
      <c r="L351" s="67" t="s">
        <v>41</v>
      </c>
      <c r="M351" s="67">
        <v>5795</v>
      </c>
      <c r="N351" s="67" t="s">
        <v>1185</v>
      </c>
      <c r="O351" s="67" t="s">
        <v>71</v>
      </c>
      <c r="P351" s="67" t="s">
        <v>43</v>
      </c>
      <c r="Q351" s="67" t="s">
        <v>44</v>
      </c>
      <c r="R351" s="67" t="s">
        <v>41</v>
      </c>
      <c r="S351" s="67" t="s">
        <v>77</v>
      </c>
      <c r="T351" s="67" t="s">
        <v>110</v>
      </c>
      <c r="U351" s="67" t="s">
        <v>1029</v>
      </c>
      <c r="V351" s="67" t="s">
        <v>48</v>
      </c>
      <c r="W351" s="15" t="s">
        <v>1190</v>
      </c>
      <c r="X351" s="67" t="s">
        <v>1025</v>
      </c>
      <c r="Y351" s="67" t="s">
        <v>50</v>
      </c>
      <c r="Z351" s="15" t="s">
        <v>1191</v>
      </c>
      <c r="AA351" s="67"/>
    </row>
    <row r="352" spans="1:27" ht="15" customHeight="1" x14ac:dyDescent="0.25">
      <c r="A352" s="62">
        <v>44979</v>
      </c>
      <c r="B352" s="67" t="s">
        <v>1179</v>
      </c>
      <c r="C352" s="68" t="s">
        <v>1180</v>
      </c>
      <c r="D352" s="64">
        <v>44805</v>
      </c>
      <c r="E352" s="67" t="s">
        <v>1181</v>
      </c>
      <c r="F352" s="67" t="s">
        <v>36</v>
      </c>
      <c r="G352" s="67" t="s">
        <v>1182</v>
      </c>
      <c r="H352" s="67" t="s">
        <v>314</v>
      </c>
      <c r="I352" s="67" t="s">
        <v>375</v>
      </c>
      <c r="J352" s="67" t="s">
        <v>40</v>
      </c>
      <c r="K352" s="67" t="s">
        <v>473</v>
      </c>
      <c r="L352" s="67" t="s">
        <v>41</v>
      </c>
      <c r="M352" s="67">
        <v>5795</v>
      </c>
      <c r="N352" s="67" t="s">
        <v>1185</v>
      </c>
      <c r="O352" s="67" t="s">
        <v>71</v>
      </c>
      <c r="P352" s="67" t="s">
        <v>43</v>
      </c>
      <c r="Q352" s="67" t="s">
        <v>44</v>
      </c>
      <c r="R352" s="67" t="s">
        <v>41</v>
      </c>
      <c r="S352" s="67" t="s">
        <v>77</v>
      </c>
      <c r="T352" s="67" t="s">
        <v>110</v>
      </c>
      <c r="U352" s="67" t="s">
        <v>1029</v>
      </c>
      <c r="V352" s="67" t="s">
        <v>48</v>
      </c>
      <c r="W352" s="15" t="s">
        <v>1192</v>
      </c>
      <c r="X352" s="67" t="s">
        <v>1025</v>
      </c>
      <c r="Y352" s="67" t="s">
        <v>50</v>
      </c>
      <c r="Z352" s="15" t="s">
        <v>1193</v>
      </c>
      <c r="AA352" s="67"/>
    </row>
    <row r="353" spans="1:27" ht="15" customHeight="1" x14ac:dyDescent="0.25">
      <c r="A353" s="62">
        <v>44979</v>
      </c>
      <c r="B353" s="67" t="s">
        <v>1179</v>
      </c>
      <c r="C353" s="68" t="s">
        <v>1180</v>
      </c>
      <c r="D353" s="64">
        <v>44805</v>
      </c>
      <c r="E353" s="67" t="s">
        <v>1181</v>
      </c>
      <c r="F353" s="67" t="s">
        <v>36</v>
      </c>
      <c r="G353" s="67" t="s">
        <v>1182</v>
      </c>
      <c r="H353" s="67" t="s">
        <v>314</v>
      </c>
      <c r="I353" s="67" t="s">
        <v>375</v>
      </c>
      <c r="J353" s="67" t="s">
        <v>40</v>
      </c>
      <c r="K353" s="67" t="s">
        <v>473</v>
      </c>
      <c r="L353" s="67" t="s">
        <v>41</v>
      </c>
      <c r="M353" s="67">
        <v>5795</v>
      </c>
      <c r="N353" s="67" t="s">
        <v>1185</v>
      </c>
      <c r="O353" s="67" t="s">
        <v>71</v>
      </c>
      <c r="P353" s="67" t="s">
        <v>43</v>
      </c>
      <c r="Q353" s="67" t="s">
        <v>44</v>
      </c>
      <c r="R353" s="67" t="s">
        <v>41</v>
      </c>
      <c r="S353" s="67" t="s">
        <v>77</v>
      </c>
      <c r="T353" s="15" t="s">
        <v>72</v>
      </c>
      <c r="U353" s="67" t="s">
        <v>1029</v>
      </c>
      <c r="V353" s="67" t="s">
        <v>48</v>
      </c>
      <c r="W353" s="15" t="s">
        <v>1188</v>
      </c>
      <c r="X353" s="15" t="s">
        <v>221</v>
      </c>
      <c r="Y353" s="67" t="s">
        <v>50</v>
      </c>
      <c r="Z353" s="15" t="s">
        <v>1194</v>
      </c>
      <c r="AA353" s="67"/>
    </row>
    <row r="354" spans="1:27" ht="30" customHeight="1" x14ac:dyDescent="0.25">
      <c r="A354" s="62">
        <v>44979</v>
      </c>
      <c r="B354" s="67" t="s">
        <v>1179</v>
      </c>
      <c r="C354" s="68" t="s">
        <v>1180</v>
      </c>
      <c r="D354" s="64">
        <v>44805</v>
      </c>
      <c r="E354" s="67" t="s">
        <v>1181</v>
      </c>
      <c r="F354" s="67" t="s">
        <v>36</v>
      </c>
      <c r="G354" s="67" t="s">
        <v>1182</v>
      </c>
      <c r="H354" s="67" t="s">
        <v>314</v>
      </c>
      <c r="I354" s="67" t="s">
        <v>375</v>
      </c>
      <c r="J354" s="67" t="s">
        <v>40</v>
      </c>
      <c r="K354" s="67" t="s">
        <v>1195</v>
      </c>
      <c r="L354" s="67" t="s">
        <v>41</v>
      </c>
      <c r="M354" s="67">
        <v>5795</v>
      </c>
      <c r="N354" s="67" t="s">
        <v>1185</v>
      </c>
      <c r="O354" s="67" t="s">
        <v>109</v>
      </c>
      <c r="P354" s="67" t="s">
        <v>43</v>
      </c>
      <c r="Q354" s="67" t="s">
        <v>44</v>
      </c>
      <c r="R354" s="67" t="s">
        <v>41</v>
      </c>
      <c r="S354" s="67" t="s">
        <v>72</v>
      </c>
      <c r="T354" s="67" t="s">
        <v>110</v>
      </c>
      <c r="U354" s="67" t="s">
        <v>1029</v>
      </c>
      <c r="V354" s="67" t="s">
        <v>48</v>
      </c>
      <c r="W354" s="15" t="s">
        <v>1183</v>
      </c>
      <c r="X354" s="15" t="s">
        <v>1025</v>
      </c>
      <c r="Y354" s="67" t="s">
        <v>50</v>
      </c>
      <c r="Z354" s="15" t="s">
        <v>1196</v>
      </c>
      <c r="AA354" s="67"/>
    </row>
    <row r="355" spans="1:27" ht="15" customHeight="1" x14ac:dyDescent="0.25">
      <c r="A355" s="62">
        <v>44979</v>
      </c>
      <c r="B355" s="67" t="s">
        <v>1179</v>
      </c>
      <c r="C355" s="68" t="s">
        <v>1180</v>
      </c>
      <c r="D355" s="64">
        <v>44805</v>
      </c>
      <c r="E355" s="67" t="s">
        <v>1181</v>
      </c>
      <c r="F355" s="67" t="s">
        <v>36</v>
      </c>
      <c r="G355" s="67" t="s">
        <v>1182</v>
      </c>
      <c r="H355" s="67" t="s">
        <v>314</v>
      </c>
      <c r="I355" s="67" t="s">
        <v>375</v>
      </c>
      <c r="J355" s="67" t="s">
        <v>40</v>
      </c>
      <c r="K355" s="67" t="s">
        <v>1195</v>
      </c>
      <c r="L355" s="67" t="s">
        <v>41</v>
      </c>
      <c r="M355" s="67">
        <v>5795</v>
      </c>
      <c r="N355" s="67" t="s">
        <v>1185</v>
      </c>
      <c r="O355" s="67" t="s">
        <v>109</v>
      </c>
      <c r="P355" s="67" t="s">
        <v>43</v>
      </c>
      <c r="Q355" s="67" t="s">
        <v>44</v>
      </c>
      <c r="R355" s="67" t="s">
        <v>41</v>
      </c>
      <c r="S355" s="67" t="s">
        <v>72</v>
      </c>
      <c r="T355" s="67" t="s">
        <v>110</v>
      </c>
      <c r="U355" s="67" t="s">
        <v>1029</v>
      </c>
      <c r="V355" s="67" t="s">
        <v>48</v>
      </c>
      <c r="W355" s="15" t="s">
        <v>1186</v>
      </c>
      <c r="X355" s="15" t="s">
        <v>150</v>
      </c>
      <c r="Y355" s="67" t="s">
        <v>50</v>
      </c>
      <c r="Z355" s="15" t="s">
        <v>1197</v>
      </c>
      <c r="AA355" s="67"/>
    </row>
    <row r="356" spans="1:27" ht="15" customHeight="1" x14ac:dyDescent="0.25">
      <c r="A356" s="62">
        <v>44979</v>
      </c>
      <c r="B356" s="67" t="s">
        <v>1179</v>
      </c>
      <c r="C356" s="68" t="s">
        <v>1180</v>
      </c>
      <c r="D356" s="64">
        <v>44805</v>
      </c>
      <c r="E356" s="67" t="s">
        <v>1181</v>
      </c>
      <c r="F356" s="67" t="s">
        <v>36</v>
      </c>
      <c r="G356" s="67" t="s">
        <v>1182</v>
      </c>
      <c r="H356" s="67" t="s">
        <v>314</v>
      </c>
      <c r="I356" s="67" t="s">
        <v>375</v>
      </c>
      <c r="J356" s="67" t="s">
        <v>40</v>
      </c>
      <c r="K356" s="67" t="s">
        <v>1195</v>
      </c>
      <c r="L356" s="67" t="s">
        <v>41</v>
      </c>
      <c r="M356" s="67">
        <v>5795</v>
      </c>
      <c r="N356" s="67" t="s">
        <v>1185</v>
      </c>
      <c r="O356" s="67" t="s">
        <v>109</v>
      </c>
      <c r="P356" s="67" t="s">
        <v>43</v>
      </c>
      <c r="Q356" s="67" t="s">
        <v>44</v>
      </c>
      <c r="R356" s="67" t="s">
        <v>41</v>
      </c>
      <c r="S356" s="67" t="s">
        <v>72</v>
      </c>
      <c r="T356" s="67" t="s">
        <v>110</v>
      </c>
      <c r="U356" s="67" t="s">
        <v>1029</v>
      </c>
      <c r="V356" s="67" t="s">
        <v>48</v>
      </c>
      <c r="W356" s="15" t="s">
        <v>1188</v>
      </c>
      <c r="X356" s="15" t="s">
        <v>221</v>
      </c>
      <c r="Y356" s="67" t="s">
        <v>50</v>
      </c>
      <c r="Z356" s="15" t="s">
        <v>1198</v>
      </c>
      <c r="AA356" s="67"/>
    </row>
    <row r="357" spans="1:27" ht="15" customHeight="1" x14ac:dyDescent="0.25">
      <c r="A357" s="62">
        <v>44979</v>
      </c>
      <c r="B357" s="67" t="s">
        <v>1179</v>
      </c>
      <c r="C357" s="68" t="s">
        <v>1180</v>
      </c>
      <c r="D357" s="64">
        <v>44805</v>
      </c>
      <c r="E357" s="67" t="s">
        <v>1181</v>
      </c>
      <c r="F357" s="67" t="s">
        <v>36</v>
      </c>
      <c r="G357" s="67" t="s">
        <v>1182</v>
      </c>
      <c r="H357" s="67" t="s">
        <v>314</v>
      </c>
      <c r="I357" s="67" t="s">
        <v>375</v>
      </c>
      <c r="J357" s="67" t="s">
        <v>40</v>
      </c>
      <c r="K357" s="67" t="s">
        <v>1195</v>
      </c>
      <c r="L357" s="67" t="s">
        <v>41</v>
      </c>
      <c r="M357" s="67">
        <v>5795</v>
      </c>
      <c r="N357" s="67" t="s">
        <v>1185</v>
      </c>
      <c r="O357" s="67" t="s">
        <v>71</v>
      </c>
      <c r="P357" s="67" t="s">
        <v>43</v>
      </c>
      <c r="Q357" s="67" t="s">
        <v>44</v>
      </c>
      <c r="R357" s="67" t="s">
        <v>41</v>
      </c>
      <c r="S357" s="67" t="s">
        <v>77</v>
      </c>
      <c r="T357" s="67" t="s">
        <v>110</v>
      </c>
      <c r="U357" s="67" t="s">
        <v>1029</v>
      </c>
      <c r="V357" s="67" t="s">
        <v>48</v>
      </c>
      <c r="W357" s="15" t="s">
        <v>1190</v>
      </c>
      <c r="X357" s="67" t="s">
        <v>1025</v>
      </c>
      <c r="Y357" s="67" t="s">
        <v>50</v>
      </c>
      <c r="Z357" s="15" t="s">
        <v>1199</v>
      </c>
      <c r="AA357" s="67"/>
    </row>
    <row r="358" spans="1:27" ht="15" customHeight="1" x14ac:dyDescent="0.25">
      <c r="A358" s="62">
        <v>44979</v>
      </c>
      <c r="B358" s="67" t="s">
        <v>1179</v>
      </c>
      <c r="C358" s="68" t="s">
        <v>1180</v>
      </c>
      <c r="D358" s="64">
        <v>44805</v>
      </c>
      <c r="E358" s="67" t="s">
        <v>1181</v>
      </c>
      <c r="F358" s="67" t="s">
        <v>36</v>
      </c>
      <c r="G358" s="67" t="s">
        <v>1182</v>
      </c>
      <c r="H358" s="67" t="s">
        <v>314</v>
      </c>
      <c r="I358" s="67" t="s">
        <v>375</v>
      </c>
      <c r="J358" s="67" t="s">
        <v>40</v>
      </c>
      <c r="K358" s="67" t="s">
        <v>1195</v>
      </c>
      <c r="L358" s="67" t="s">
        <v>41</v>
      </c>
      <c r="M358" s="67">
        <v>5795</v>
      </c>
      <c r="N358" s="67" t="s">
        <v>1185</v>
      </c>
      <c r="O358" s="67" t="s">
        <v>71</v>
      </c>
      <c r="P358" s="67" t="s">
        <v>43</v>
      </c>
      <c r="Q358" s="67" t="s">
        <v>44</v>
      </c>
      <c r="R358" s="67" t="s">
        <v>41</v>
      </c>
      <c r="S358" s="67" t="s">
        <v>77</v>
      </c>
      <c r="T358" s="67" t="s">
        <v>110</v>
      </c>
      <c r="U358" s="67" t="s">
        <v>1029</v>
      </c>
      <c r="V358" s="67" t="s">
        <v>48</v>
      </c>
      <c r="W358" s="15" t="s">
        <v>1192</v>
      </c>
      <c r="X358" s="67" t="s">
        <v>1025</v>
      </c>
      <c r="Y358" s="67" t="s">
        <v>50</v>
      </c>
      <c r="Z358" s="15" t="s">
        <v>1200</v>
      </c>
      <c r="AA358" s="67"/>
    </row>
    <row r="359" spans="1:27" ht="30" customHeight="1" x14ac:dyDescent="0.25">
      <c r="A359" s="62">
        <v>44979</v>
      </c>
      <c r="B359" s="67" t="s">
        <v>1179</v>
      </c>
      <c r="C359" s="68" t="s">
        <v>1180</v>
      </c>
      <c r="D359" s="64">
        <v>44805</v>
      </c>
      <c r="E359" s="67" t="s">
        <v>1181</v>
      </c>
      <c r="F359" s="67" t="s">
        <v>36</v>
      </c>
      <c r="G359" s="67" t="s">
        <v>1182</v>
      </c>
      <c r="H359" s="67" t="s">
        <v>314</v>
      </c>
      <c r="I359" s="67" t="s">
        <v>375</v>
      </c>
      <c r="J359" s="67" t="s">
        <v>40</v>
      </c>
      <c r="K359" s="67" t="s">
        <v>473</v>
      </c>
      <c r="L359" s="67" t="s">
        <v>41</v>
      </c>
      <c r="M359" s="67">
        <v>5795</v>
      </c>
      <c r="N359" s="67" t="s">
        <v>2007</v>
      </c>
      <c r="O359" s="67" t="s">
        <v>109</v>
      </c>
      <c r="P359" s="67" t="s">
        <v>43</v>
      </c>
      <c r="Q359" s="67" t="s">
        <v>44</v>
      </c>
      <c r="R359" s="67" t="s">
        <v>41</v>
      </c>
      <c r="S359" s="67" t="s">
        <v>72</v>
      </c>
      <c r="T359" s="67" t="s">
        <v>110</v>
      </c>
      <c r="U359" s="67" t="s">
        <v>1029</v>
      </c>
      <c r="V359" s="67" t="s">
        <v>48</v>
      </c>
      <c r="W359" s="15" t="s">
        <v>1183</v>
      </c>
      <c r="X359" s="67" t="s">
        <v>1025</v>
      </c>
      <c r="Y359" s="67" t="s">
        <v>50</v>
      </c>
      <c r="Z359" s="15" t="s">
        <v>1201</v>
      </c>
      <c r="AA359" s="67"/>
    </row>
    <row r="360" spans="1:27" ht="15" customHeight="1" x14ac:dyDescent="0.25">
      <c r="A360" s="62">
        <v>44979</v>
      </c>
      <c r="B360" s="67" t="s">
        <v>1179</v>
      </c>
      <c r="C360" s="68" t="s">
        <v>1180</v>
      </c>
      <c r="D360" s="64">
        <v>44805</v>
      </c>
      <c r="E360" s="67" t="s">
        <v>1181</v>
      </c>
      <c r="F360" s="67" t="s">
        <v>36</v>
      </c>
      <c r="G360" s="67" t="s">
        <v>1182</v>
      </c>
      <c r="H360" s="67" t="s">
        <v>314</v>
      </c>
      <c r="I360" s="67" t="s">
        <v>375</v>
      </c>
      <c r="J360" s="67" t="s">
        <v>40</v>
      </c>
      <c r="K360" s="67" t="s">
        <v>473</v>
      </c>
      <c r="L360" s="67" t="s">
        <v>41</v>
      </c>
      <c r="M360" s="67">
        <v>5795</v>
      </c>
      <c r="N360" s="67" t="s">
        <v>1202</v>
      </c>
      <c r="O360" s="67" t="s">
        <v>109</v>
      </c>
      <c r="P360" s="67" t="s">
        <v>43</v>
      </c>
      <c r="Q360" s="67" t="s">
        <v>44</v>
      </c>
      <c r="R360" s="67" t="s">
        <v>41</v>
      </c>
      <c r="S360" s="67" t="s">
        <v>72</v>
      </c>
      <c r="T360" s="67" t="s">
        <v>110</v>
      </c>
      <c r="U360" s="67" t="s">
        <v>1029</v>
      </c>
      <c r="V360" s="67" t="s">
        <v>48</v>
      </c>
      <c r="W360" s="15" t="s">
        <v>1186</v>
      </c>
      <c r="X360" s="15" t="s">
        <v>150</v>
      </c>
      <c r="Y360" s="67" t="s">
        <v>50</v>
      </c>
      <c r="Z360" s="15" t="s">
        <v>1203</v>
      </c>
      <c r="AA360" s="67"/>
    </row>
    <row r="361" spans="1:27" ht="15" customHeight="1" x14ac:dyDescent="0.25">
      <c r="A361" s="62">
        <v>44979</v>
      </c>
      <c r="B361" s="67" t="s">
        <v>1179</v>
      </c>
      <c r="C361" s="68" t="s">
        <v>1180</v>
      </c>
      <c r="D361" s="64">
        <v>44805</v>
      </c>
      <c r="E361" s="67" t="s">
        <v>1181</v>
      </c>
      <c r="F361" s="67" t="s">
        <v>36</v>
      </c>
      <c r="G361" s="67" t="s">
        <v>1182</v>
      </c>
      <c r="H361" s="67" t="s">
        <v>314</v>
      </c>
      <c r="I361" s="67" t="s">
        <v>375</v>
      </c>
      <c r="J361" s="67" t="s">
        <v>40</v>
      </c>
      <c r="K361" s="67" t="s">
        <v>473</v>
      </c>
      <c r="L361" s="67" t="s">
        <v>41</v>
      </c>
      <c r="M361" s="67">
        <v>5795</v>
      </c>
      <c r="N361" s="67" t="s">
        <v>1202</v>
      </c>
      <c r="O361" s="67" t="s">
        <v>109</v>
      </c>
      <c r="P361" s="67" t="s">
        <v>43</v>
      </c>
      <c r="Q361" s="67" t="s">
        <v>44</v>
      </c>
      <c r="R361" s="67" t="s">
        <v>41</v>
      </c>
      <c r="S361" s="67" t="s">
        <v>72</v>
      </c>
      <c r="T361" s="67" t="s">
        <v>110</v>
      </c>
      <c r="U361" s="67" t="s">
        <v>1029</v>
      </c>
      <c r="V361" s="67" t="s">
        <v>48</v>
      </c>
      <c r="W361" s="15" t="s">
        <v>1188</v>
      </c>
      <c r="X361" s="15" t="s">
        <v>221</v>
      </c>
      <c r="Y361" s="67" t="s">
        <v>50</v>
      </c>
      <c r="Z361" s="15" t="s">
        <v>1204</v>
      </c>
      <c r="AA361" s="67"/>
    </row>
    <row r="362" spans="1:27" ht="15" customHeight="1" x14ac:dyDescent="0.25">
      <c r="A362" s="62">
        <v>44979</v>
      </c>
      <c r="B362" s="67" t="s">
        <v>1179</v>
      </c>
      <c r="C362" s="68" t="s">
        <v>1180</v>
      </c>
      <c r="D362" s="64">
        <v>44805</v>
      </c>
      <c r="E362" s="67" t="s">
        <v>1181</v>
      </c>
      <c r="F362" s="67" t="s">
        <v>36</v>
      </c>
      <c r="G362" s="67" t="s">
        <v>1182</v>
      </c>
      <c r="H362" s="67" t="s">
        <v>314</v>
      </c>
      <c r="I362" s="67" t="s">
        <v>375</v>
      </c>
      <c r="J362" s="67" t="s">
        <v>40</v>
      </c>
      <c r="K362" s="67" t="s">
        <v>473</v>
      </c>
      <c r="L362" s="67" t="s">
        <v>41</v>
      </c>
      <c r="M362" s="67">
        <v>5795</v>
      </c>
      <c r="N362" s="67" t="s">
        <v>1202</v>
      </c>
      <c r="O362" s="67" t="s">
        <v>71</v>
      </c>
      <c r="P362" s="67" t="s">
        <v>43</v>
      </c>
      <c r="Q362" s="67" t="s">
        <v>44</v>
      </c>
      <c r="R362" s="67" t="s">
        <v>41</v>
      </c>
      <c r="S362" s="67" t="s">
        <v>77</v>
      </c>
      <c r="T362" s="67" t="s">
        <v>110</v>
      </c>
      <c r="U362" s="67" t="s">
        <v>1029</v>
      </c>
      <c r="V362" s="67" t="s">
        <v>48</v>
      </c>
      <c r="W362" s="15" t="s">
        <v>1190</v>
      </c>
      <c r="X362" s="67" t="s">
        <v>1025</v>
      </c>
      <c r="Y362" s="67" t="s">
        <v>50</v>
      </c>
      <c r="Z362" s="15" t="s">
        <v>1205</v>
      </c>
      <c r="AA362" s="67"/>
    </row>
    <row r="363" spans="1:27" ht="15" customHeight="1" x14ac:dyDescent="0.25">
      <c r="A363" s="62">
        <v>44979</v>
      </c>
      <c r="B363" s="67" t="s">
        <v>1179</v>
      </c>
      <c r="C363" s="68" t="s">
        <v>1180</v>
      </c>
      <c r="D363" s="64">
        <v>44805</v>
      </c>
      <c r="E363" s="67" t="s">
        <v>1181</v>
      </c>
      <c r="F363" s="67" t="s">
        <v>36</v>
      </c>
      <c r="G363" s="67" t="s">
        <v>1182</v>
      </c>
      <c r="H363" s="67" t="s">
        <v>314</v>
      </c>
      <c r="I363" s="67" t="s">
        <v>375</v>
      </c>
      <c r="J363" s="67" t="s">
        <v>40</v>
      </c>
      <c r="K363" s="67" t="s">
        <v>473</v>
      </c>
      <c r="L363" s="15" t="s">
        <v>41</v>
      </c>
      <c r="M363" s="15">
        <v>5795</v>
      </c>
      <c r="N363" s="67" t="s">
        <v>1202</v>
      </c>
      <c r="O363" s="67" t="s">
        <v>71</v>
      </c>
      <c r="P363" s="67" t="s">
        <v>43</v>
      </c>
      <c r="Q363" s="67" t="s">
        <v>44</v>
      </c>
      <c r="R363" s="67" t="s">
        <v>41</v>
      </c>
      <c r="S363" s="67" t="s">
        <v>77</v>
      </c>
      <c r="T363" s="67" t="s">
        <v>110</v>
      </c>
      <c r="U363" s="67" t="s">
        <v>1029</v>
      </c>
      <c r="V363" s="67" t="s">
        <v>48</v>
      </c>
      <c r="W363" s="15" t="s">
        <v>1192</v>
      </c>
      <c r="X363" s="67" t="s">
        <v>1025</v>
      </c>
      <c r="Y363" s="67" t="s">
        <v>50</v>
      </c>
      <c r="Z363" s="15" t="s">
        <v>1206</v>
      </c>
      <c r="AA363" s="67"/>
    </row>
    <row r="364" spans="1:27" ht="15" customHeight="1" x14ac:dyDescent="0.25">
      <c r="A364" s="62">
        <v>44979</v>
      </c>
      <c r="B364" s="67" t="s">
        <v>1207</v>
      </c>
      <c r="C364" s="68" t="s">
        <v>1208</v>
      </c>
      <c r="D364" s="64">
        <v>44835</v>
      </c>
      <c r="E364" s="67" t="s">
        <v>1209</v>
      </c>
      <c r="F364" s="67" t="s">
        <v>36</v>
      </c>
      <c r="G364" s="67" t="s">
        <v>105</v>
      </c>
      <c r="H364" s="67" t="s">
        <v>38</v>
      </c>
      <c r="I364" s="67" t="s">
        <v>106</v>
      </c>
      <c r="J364" s="67" t="s">
        <v>40</v>
      </c>
      <c r="K364" s="67" t="s">
        <v>2091</v>
      </c>
      <c r="L364" s="67" t="s">
        <v>159</v>
      </c>
      <c r="M364" s="67">
        <v>4730</v>
      </c>
      <c r="N364" s="67" t="s">
        <v>2008</v>
      </c>
      <c r="O364" s="67" t="s">
        <v>109</v>
      </c>
      <c r="P364" s="67" t="s">
        <v>43</v>
      </c>
      <c r="Q364" s="67" t="s">
        <v>41</v>
      </c>
      <c r="R364" s="67" t="s">
        <v>41</v>
      </c>
      <c r="S364" s="67" t="s">
        <v>72</v>
      </c>
      <c r="T364" s="67" t="s">
        <v>110</v>
      </c>
      <c r="U364" s="67" t="s">
        <v>47</v>
      </c>
      <c r="V364" s="67" t="s">
        <v>48</v>
      </c>
      <c r="W364" s="15" t="s">
        <v>1210</v>
      </c>
      <c r="X364" s="15" t="s">
        <v>1025</v>
      </c>
      <c r="Y364" s="67" t="s">
        <v>1211</v>
      </c>
      <c r="Z364" s="15" t="s">
        <v>1212</v>
      </c>
      <c r="AA364" s="67"/>
    </row>
    <row r="365" spans="1:27" ht="15" customHeight="1" x14ac:dyDescent="0.25">
      <c r="A365" s="62">
        <v>44979</v>
      </c>
      <c r="B365" s="67" t="s">
        <v>1207</v>
      </c>
      <c r="C365" s="68" t="s">
        <v>1208</v>
      </c>
      <c r="D365" s="64">
        <v>44835</v>
      </c>
      <c r="E365" s="67" t="s">
        <v>1209</v>
      </c>
      <c r="F365" s="67" t="s">
        <v>36</v>
      </c>
      <c r="G365" s="67" t="s">
        <v>105</v>
      </c>
      <c r="H365" s="67" t="s">
        <v>38</v>
      </c>
      <c r="I365" s="67" t="s">
        <v>106</v>
      </c>
      <c r="J365" s="67" t="s">
        <v>40</v>
      </c>
      <c r="K365" s="67" t="str">
        <f t="shared" ref="K365:K379" si="236">K364</f>
        <v>Immunocompetent adults</v>
      </c>
      <c r="L365" s="67" t="str">
        <f t="shared" ref="L365:L379" si="237">L364</f>
        <v>Immunocompetent</v>
      </c>
      <c r="M365" s="67">
        <v>4730</v>
      </c>
      <c r="N365" s="67" t="s">
        <v>1213</v>
      </c>
      <c r="O365" s="67" t="s">
        <v>109</v>
      </c>
      <c r="P365" s="67" t="s">
        <v>43</v>
      </c>
      <c r="Q365" s="67" t="s">
        <v>41</v>
      </c>
      <c r="R365" s="67" t="s">
        <v>41</v>
      </c>
      <c r="S365" s="67" t="s">
        <v>72</v>
      </c>
      <c r="T365" s="67" t="s">
        <v>110</v>
      </c>
      <c r="U365" s="67" t="s">
        <v>47</v>
      </c>
      <c r="V365" s="67" t="s">
        <v>48</v>
      </c>
      <c r="W365" s="15" t="s">
        <v>1214</v>
      </c>
      <c r="X365" s="67" t="s">
        <v>150</v>
      </c>
      <c r="Y365" s="67" t="s">
        <v>1211</v>
      </c>
      <c r="Z365" s="15" t="s">
        <v>1215</v>
      </c>
      <c r="AA365" s="67"/>
    </row>
    <row r="366" spans="1:27" ht="15" customHeight="1" x14ac:dyDescent="0.25">
      <c r="A366" s="62">
        <v>44979</v>
      </c>
      <c r="B366" s="67" t="s">
        <v>1207</v>
      </c>
      <c r="C366" s="68" t="s">
        <v>1208</v>
      </c>
      <c r="D366" s="64">
        <v>44835</v>
      </c>
      <c r="E366" s="67" t="s">
        <v>1209</v>
      </c>
      <c r="F366" s="67" t="s">
        <v>36</v>
      </c>
      <c r="G366" s="67" t="s">
        <v>105</v>
      </c>
      <c r="H366" s="67" t="s">
        <v>38</v>
      </c>
      <c r="I366" s="67" t="s">
        <v>106</v>
      </c>
      <c r="J366" s="67" t="s">
        <v>40</v>
      </c>
      <c r="K366" s="67" t="str">
        <f t="shared" si="236"/>
        <v>Immunocompetent adults</v>
      </c>
      <c r="L366" s="67" t="str">
        <f t="shared" si="237"/>
        <v>Immunocompetent</v>
      </c>
      <c r="M366" s="67">
        <v>4730</v>
      </c>
      <c r="N366" s="67" t="s">
        <v>1213</v>
      </c>
      <c r="O366" s="67" t="s">
        <v>109</v>
      </c>
      <c r="P366" s="67" t="s">
        <v>43</v>
      </c>
      <c r="Q366" s="67" t="s">
        <v>41</v>
      </c>
      <c r="R366" s="67" t="s">
        <v>41</v>
      </c>
      <c r="S366" s="67" t="s">
        <v>72</v>
      </c>
      <c r="T366" s="67" t="s">
        <v>110</v>
      </c>
      <c r="U366" s="67" t="s">
        <v>47</v>
      </c>
      <c r="V366" s="67" t="s">
        <v>48</v>
      </c>
      <c r="W366" s="15" t="s">
        <v>1216</v>
      </c>
      <c r="X366" s="67" t="s">
        <v>150</v>
      </c>
      <c r="Y366" s="67" t="s">
        <v>1211</v>
      </c>
      <c r="Z366" s="15" t="s">
        <v>1217</v>
      </c>
      <c r="AA366" s="67"/>
    </row>
    <row r="367" spans="1:27" ht="15" customHeight="1" x14ac:dyDescent="0.25">
      <c r="A367" s="62">
        <v>44979</v>
      </c>
      <c r="B367" s="67" t="s">
        <v>1207</v>
      </c>
      <c r="C367" s="68" t="s">
        <v>1208</v>
      </c>
      <c r="D367" s="64">
        <v>44835</v>
      </c>
      <c r="E367" s="67" t="s">
        <v>1209</v>
      </c>
      <c r="F367" s="67" t="s">
        <v>36</v>
      </c>
      <c r="G367" s="67" t="s">
        <v>105</v>
      </c>
      <c r="H367" s="67" t="s">
        <v>38</v>
      </c>
      <c r="I367" s="67" t="s">
        <v>106</v>
      </c>
      <c r="J367" s="67" t="s">
        <v>40</v>
      </c>
      <c r="K367" s="67" t="str">
        <f t="shared" si="236"/>
        <v>Immunocompetent adults</v>
      </c>
      <c r="L367" s="67" t="str">
        <f t="shared" si="237"/>
        <v>Immunocompetent</v>
      </c>
      <c r="M367" s="67">
        <v>4730</v>
      </c>
      <c r="N367" s="67" t="s">
        <v>1213</v>
      </c>
      <c r="O367" s="67" t="s">
        <v>553</v>
      </c>
      <c r="P367" s="67" t="s">
        <v>43</v>
      </c>
      <c r="Q367" s="67" t="s">
        <v>41</v>
      </c>
      <c r="R367" s="67" t="s">
        <v>41</v>
      </c>
      <c r="S367" s="67" t="s">
        <v>1218</v>
      </c>
      <c r="T367" s="67" t="s">
        <v>110</v>
      </c>
      <c r="U367" s="67" t="s">
        <v>47</v>
      </c>
      <c r="V367" s="67" t="s">
        <v>48</v>
      </c>
      <c r="W367" s="15" t="s">
        <v>1219</v>
      </c>
      <c r="X367" s="15" t="s">
        <v>1025</v>
      </c>
      <c r="Y367" s="67" t="s">
        <v>1211</v>
      </c>
      <c r="Z367" s="15" t="s">
        <v>1220</v>
      </c>
      <c r="AA367" s="67"/>
    </row>
    <row r="368" spans="1:27" ht="15" customHeight="1" x14ac:dyDescent="0.25">
      <c r="A368" s="62">
        <v>44979</v>
      </c>
      <c r="B368" s="67" t="s">
        <v>1207</v>
      </c>
      <c r="C368" s="68" t="s">
        <v>1208</v>
      </c>
      <c r="D368" s="64">
        <v>44835</v>
      </c>
      <c r="E368" s="67" t="s">
        <v>1209</v>
      </c>
      <c r="F368" s="67" t="s">
        <v>36</v>
      </c>
      <c r="G368" s="67" t="s">
        <v>105</v>
      </c>
      <c r="H368" s="67" t="s">
        <v>38</v>
      </c>
      <c r="I368" s="67" t="s">
        <v>106</v>
      </c>
      <c r="J368" s="67" t="s">
        <v>40</v>
      </c>
      <c r="K368" s="67" t="str">
        <f t="shared" si="236"/>
        <v>Immunocompetent adults</v>
      </c>
      <c r="L368" s="67" t="str">
        <f t="shared" si="237"/>
        <v>Immunocompetent</v>
      </c>
      <c r="M368" s="67">
        <v>4730</v>
      </c>
      <c r="N368" s="67" t="s">
        <v>1213</v>
      </c>
      <c r="O368" s="67" t="s">
        <v>553</v>
      </c>
      <c r="P368" s="67" t="s">
        <v>43</v>
      </c>
      <c r="Q368" s="67" t="s">
        <v>41</v>
      </c>
      <c r="R368" s="67" t="s">
        <v>41</v>
      </c>
      <c r="S368" s="67" t="s">
        <v>1218</v>
      </c>
      <c r="T368" s="67" t="s">
        <v>110</v>
      </c>
      <c r="U368" s="67" t="s">
        <v>47</v>
      </c>
      <c r="V368" s="67" t="s">
        <v>48</v>
      </c>
      <c r="W368" s="15" t="s">
        <v>1221</v>
      </c>
      <c r="X368" s="67" t="s">
        <v>150</v>
      </c>
      <c r="Y368" s="67" t="s">
        <v>1211</v>
      </c>
      <c r="Z368" s="15" t="s">
        <v>1222</v>
      </c>
      <c r="AA368" s="67"/>
    </row>
    <row r="369" spans="1:27" ht="15" customHeight="1" x14ac:dyDescent="0.25">
      <c r="A369" s="62">
        <v>44979</v>
      </c>
      <c r="B369" s="67" t="s">
        <v>1207</v>
      </c>
      <c r="C369" s="68" t="s">
        <v>1208</v>
      </c>
      <c r="D369" s="64">
        <v>44835</v>
      </c>
      <c r="E369" s="67" t="s">
        <v>1209</v>
      </c>
      <c r="F369" s="67" t="s">
        <v>36</v>
      </c>
      <c r="G369" s="67" t="s">
        <v>105</v>
      </c>
      <c r="H369" s="67" t="s">
        <v>38</v>
      </c>
      <c r="I369" s="67" t="s">
        <v>106</v>
      </c>
      <c r="J369" s="67" t="s">
        <v>40</v>
      </c>
      <c r="K369" s="67" t="str">
        <f t="shared" si="236"/>
        <v>Immunocompetent adults</v>
      </c>
      <c r="L369" s="67" t="str">
        <f t="shared" si="237"/>
        <v>Immunocompetent</v>
      </c>
      <c r="M369" s="67">
        <v>4730</v>
      </c>
      <c r="N369" s="67" t="s">
        <v>1213</v>
      </c>
      <c r="O369" s="67" t="s">
        <v>553</v>
      </c>
      <c r="P369" s="67" t="s">
        <v>43</v>
      </c>
      <c r="Q369" s="67" t="s">
        <v>41</v>
      </c>
      <c r="R369" s="67" t="s">
        <v>41</v>
      </c>
      <c r="S369" s="67" t="s">
        <v>1218</v>
      </c>
      <c r="T369" s="67" t="s">
        <v>110</v>
      </c>
      <c r="U369" s="67" t="s">
        <v>47</v>
      </c>
      <c r="V369" s="67" t="s">
        <v>48</v>
      </c>
      <c r="W369" s="15" t="s">
        <v>1223</v>
      </c>
      <c r="X369" s="67" t="s">
        <v>150</v>
      </c>
      <c r="Y369" s="67" t="s">
        <v>1211</v>
      </c>
      <c r="Z369" s="15" t="s">
        <v>1224</v>
      </c>
      <c r="AA369" s="67"/>
    </row>
    <row r="370" spans="1:27" ht="15" customHeight="1" x14ac:dyDescent="0.25">
      <c r="A370" s="62">
        <v>44979</v>
      </c>
      <c r="B370" s="67" t="s">
        <v>1207</v>
      </c>
      <c r="C370" s="68" t="s">
        <v>1208</v>
      </c>
      <c r="D370" s="64">
        <v>44835</v>
      </c>
      <c r="E370" s="67" t="s">
        <v>1209</v>
      </c>
      <c r="F370" s="67" t="s">
        <v>36</v>
      </c>
      <c r="G370" s="67" t="s">
        <v>105</v>
      </c>
      <c r="H370" s="67" t="s">
        <v>38</v>
      </c>
      <c r="I370" s="67" t="s">
        <v>106</v>
      </c>
      <c r="J370" s="67" t="s">
        <v>40</v>
      </c>
      <c r="K370" s="67" t="str">
        <f t="shared" si="236"/>
        <v>Immunocompetent adults</v>
      </c>
      <c r="L370" s="67" t="str">
        <f t="shared" si="237"/>
        <v>Immunocompetent</v>
      </c>
      <c r="M370" s="67">
        <v>4730</v>
      </c>
      <c r="N370" s="67" t="s">
        <v>1213</v>
      </c>
      <c r="O370" s="67" t="s">
        <v>1225</v>
      </c>
      <c r="P370" s="67" t="s">
        <v>43</v>
      </c>
      <c r="Q370" s="67" t="s">
        <v>41</v>
      </c>
      <c r="R370" s="67" t="s">
        <v>41</v>
      </c>
      <c r="S370" s="67" t="s">
        <v>1226</v>
      </c>
      <c r="T370" s="67" t="s">
        <v>110</v>
      </c>
      <c r="U370" s="67" t="s">
        <v>47</v>
      </c>
      <c r="V370" s="67" t="s">
        <v>48</v>
      </c>
      <c r="W370" s="15" t="s">
        <v>1219</v>
      </c>
      <c r="X370" s="15" t="s">
        <v>1025</v>
      </c>
      <c r="Y370" s="67" t="s">
        <v>1211</v>
      </c>
      <c r="Z370" s="15" t="s">
        <v>1227</v>
      </c>
      <c r="AA370" s="67"/>
    </row>
    <row r="371" spans="1:27" ht="15" customHeight="1" x14ac:dyDescent="0.25">
      <c r="A371" s="62">
        <v>44979</v>
      </c>
      <c r="B371" s="67" t="s">
        <v>1207</v>
      </c>
      <c r="C371" s="68" t="s">
        <v>1208</v>
      </c>
      <c r="D371" s="64">
        <v>44835</v>
      </c>
      <c r="E371" s="67" t="s">
        <v>1209</v>
      </c>
      <c r="F371" s="67" t="s">
        <v>36</v>
      </c>
      <c r="G371" s="67" t="s">
        <v>105</v>
      </c>
      <c r="H371" s="67" t="s">
        <v>38</v>
      </c>
      <c r="I371" s="67" t="s">
        <v>106</v>
      </c>
      <c r="J371" s="67" t="s">
        <v>40</v>
      </c>
      <c r="K371" s="67" t="str">
        <f t="shared" si="236"/>
        <v>Immunocompetent adults</v>
      </c>
      <c r="L371" s="67" t="str">
        <f t="shared" si="237"/>
        <v>Immunocompetent</v>
      </c>
      <c r="M371" s="67">
        <v>4730</v>
      </c>
      <c r="N371" s="67" t="s">
        <v>1213</v>
      </c>
      <c r="O371" s="67" t="s">
        <v>1225</v>
      </c>
      <c r="P371" s="67" t="s">
        <v>43</v>
      </c>
      <c r="Q371" s="67" t="s">
        <v>41</v>
      </c>
      <c r="R371" s="67" t="s">
        <v>41</v>
      </c>
      <c r="S371" s="67" t="s">
        <v>1226</v>
      </c>
      <c r="T371" s="67" t="s">
        <v>110</v>
      </c>
      <c r="U371" s="67" t="s">
        <v>47</v>
      </c>
      <c r="V371" s="67" t="s">
        <v>48</v>
      </c>
      <c r="W371" s="15" t="s">
        <v>1221</v>
      </c>
      <c r="X371" s="15" t="s">
        <v>150</v>
      </c>
      <c r="Y371" s="67" t="s">
        <v>1211</v>
      </c>
      <c r="Z371" s="15" t="s">
        <v>1227</v>
      </c>
      <c r="AA371" s="67"/>
    </row>
    <row r="372" spans="1:27" ht="15" customHeight="1" x14ac:dyDescent="0.25">
      <c r="A372" s="62">
        <v>44979</v>
      </c>
      <c r="B372" s="67" t="s">
        <v>1207</v>
      </c>
      <c r="C372" s="68" t="s">
        <v>1208</v>
      </c>
      <c r="D372" s="64">
        <v>44835</v>
      </c>
      <c r="E372" s="67" t="s">
        <v>1209</v>
      </c>
      <c r="F372" s="67" t="s">
        <v>36</v>
      </c>
      <c r="G372" s="67" t="s">
        <v>105</v>
      </c>
      <c r="H372" s="67" t="s">
        <v>38</v>
      </c>
      <c r="I372" s="67" t="s">
        <v>106</v>
      </c>
      <c r="J372" s="67" t="s">
        <v>40</v>
      </c>
      <c r="K372" s="67" t="str">
        <f t="shared" si="236"/>
        <v>Immunocompetent adults</v>
      </c>
      <c r="L372" s="67" t="str">
        <f t="shared" si="237"/>
        <v>Immunocompetent</v>
      </c>
      <c r="M372" s="67">
        <v>4730</v>
      </c>
      <c r="N372" s="67" t="s">
        <v>1213</v>
      </c>
      <c r="O372" s="67" t="s">
        <v>109</v>
      </c>
      <c r="P372" s="67" t="s">
        <v>43</v>
      </c>
      <c r="Q372" s="67" t="s">
        <v>41</v>
      </c>
      <c r="R372" s="67" t="s">
        <v>41</v>
      </c>
      <c r="S372" s="67" t="s">
        <v>72</v>
      </c>
      <c r="T372" s="67" t="s">
        <v>110</v>
      </c>
      <c r="U372" s="67" t="s">
        <v>47</v>
      </c>
      <c r="V372" s="67" t="s">
        <v>48</v>
      </c>
      <c r="W372" s="15" t="s">
        <v>1210</v>
      </c>
      <c r="X372" s="15" t="s">
        <v>1025</v>
      </c>
      <c r="Y372" s="67" t="s">
        <v>129</v>
      </c>
      <c r="Z372" s="15" t="s">
        <v>1228</v>
      </c>
      <c r="AA372" s="67"/>
    </row>
    <row r="373" spans="1:27" ht="15" customHeight="1" x14ac:dyDescent="0.25">
      <c r="A373" s="62">
        <v>44979</v>
      </c>
      <c r="B373" s="67" t="s">
        <v>1207</v>
      </c>
      <c r="C373" s="68" t="s">
        <v>1208</v>
      </c>
      <c r="D373" s="64">
        <v>44835</v>
      </c>
      <c r="E373" s="67" t="s">
        <v>1209</v>
      </c>
      <c r="F373" s="67" t="s">
        <v>36</v>
      </c>
      <c r="G373" s="67" t="s">
        <v>105</v>
      </c>
      <c r="H373" s="67" t="s">
        <v>38</v>
      </c>
      <c r="I373" s="67" t="s">
        <v>106</v>
      </c>
      <c r="J373" s="67" t="s">
        <v>40</v>
      </c>
      <c r="K373" s="67" t="str">
        <f t="shared" si="236"/>
        <v>Immunocompetent adults</v>
      </c>
      <c r="L373" s="67" t="str">
        <f t="shared" si="237"/>
        <v>Immunocompetent</v>
      </c>
      <c r="M373" s="67">
        <v>4730</v>
      </c>
      <c r="N373" s="67" t="s">
        <v>1213</v>
      </c>
      <c r="O373" s="67" t="s">
        <v>109</v>
      </c>
      <c r="P373" s="67" t="s">
        <v>43</v>
      </c>
      <c r="Q373" s="67" t="s">
        <v>41</v>
      </c>
      <c r="R373" s="67" t="s">
        <v>41</v>
      </c>
      <c r="S373" s="67" t="s">
        <v>72</v>
      </c>
      <c r="T373" s="67" t="s">
        <v>110</v>
      </c>
      <c r="U373" s="67" t="s">
        <v>47</v>
      </c>
      <c r="V373" s="67" t="s">
        <v>48</v>
      </c>
      <c r="W373" s="15" t="s">
        <v>1214</v>
      </c>
      <c r="X373" s="67" t="s">
        <v>150</v>
      </c>
      <c r="Y373" s="67" t="s">
        <v>129</v>
      </c>
      <c r="Z373" s="15" t="s">
        <v>1229</v>
      </c>
      <c r="AA373" s="67"/>
    </row>
    <row r="374" spans="1:27" ht="15" customHeight="1" x14ac:dyDescent="0.25">
      <c r="A374" s="62">
        <v>44979</v>
      </c>
      <c r="B374" s="67" t="s">
        <v>1207</v>
      </c>
      <c r="C374" s="68" t="s">
        <v>1208</v>
      </c>
      <c r="D374" s="64">
        <v>44835</v>
      </c>
      <c r="E374" s="67" t="s">
        <v>1209</v>
      </c>
      <c r="F374" s="67" t="s">
        <v>36</v>
      </c>
      <c r="G374" s="67" t="s">
        <v>105</v>
      </c>
      <c r="H374" s="67" t="s">
        <v>38</v>
      </c>
      <c r="I374" s="67" t="s">
        <v>106</v>
      </c>
      <c r="J374" s="67" t="s">
        <v>40</v>
      </c>
      <c r="K374" s="67" t="str">
        <f t="shared" si="236"/>
        <v>Immunocompetent adults</v>
      </c>
      <c r="L374" s="67" t="str">
        <f t="shared" si="237"/>
        <v>Immunocompetent</v>
      </c>
      <c r="M374" s="67">
        <v>4730</v>
      </c>
      <c r="N374" s="67" t="s">
        <v>1213</v>
      </c>
      <c r="O374" s="67" t="s">
        <v>109</v>
      </c>
      <c r="P374" s="67" t="s">
        <v>43</v>
      </c>
      <c r="Q374" s="67" t="s">
        <v>41</v>
      </c>
      <c r="R374" s="67" t="s">
        <v>41</v>
      </c>
      <c r="S374" s="67" t="s">
        <v>72</v>
      </c>
      <c r="T374" s="67" t="s">
        <v>110</v>
      </c>
      <c r="U374" s="67" t="s">
        <v>47</v>
      </c>
      <c r="V374" s="67" t="s">
        <v>48</v>
      </c>
      <c r="W374" s="15" t="s">
        <v>1216</v>
      </c>
      <c r="X374" s="67" t="s">
        <v>150</v>
      </c>
      <c r="Y374" s="67" t="s">
        <v>129</v>
      </c>
      <c r="Z374" s="15" t="s">
        <v>1230</v>
      </c>
      <c r="AA374" s="67"/>
    </row>
    <row r="375" spans="1:27" ht="15" customHeight="1" x14ac:dyDescent="0.25">
      <c r="A375" s="62">
        <v>44979</v>
      </c>
      <c r="B375" s="67" t="s">
        <v>1207</v>
      </c>
      <c r="C375" s="68" t="s">
        <v>1208</v>
      </c>
      <c r="D375" s="64">
        <v>44835</v>
      </c>
      <c r="E375" s="67" t="s">
        <v>1209</v>
      </c>
      <c r="F375" s="67" t="s">
        <v>36</v>
      </c>
      <c r="G375" s="67" t="s">
        <v>105</v>
      </c>
      <c r="H375" s="67" t="s">
        <v>38</v>
      </c>
      <c r="I375" s="67" t="s">
        <v>106</v>
      </c>
      <c r="J375" s="67" t="s">
        <v>40</v>
      </c>
      <c r="K375" s="67" t="str">
        <f t="shared" si="236"/>
        <v>Immunocompetent adults</v>
      </c>
      <c r="L375" s="67" t="str">
        <f t="shared" si="237"/>
        <v>Immunocompetent</v>
      </c>
      <c r="M375" s="67">
        <v>4730</v>
      </c>
      <c r="N375" s="67" t="s">
        <v>1213</v>
      </c>
      <c r="O375" s="67" t="s">
        <v>553</v>
      </c>
      <c r="P375" s="67" t="s">
        <v>43</v>
      </c>
      <c r="Q375" s="67" t="s">
        <v>41</v>
      </c>
      <c r="R375" s="67" t="s">
        <v>41</v>
      </c>
      <c r="S375" s="67" t="s">
        <v>1218</v>
      </c>
      <c r="T375" s="67" t="s">
        <v>110</v>
      </c>
      <c r="U375" s="67" t="s">
        <v>47</v>
      </c>
      <c r="V375" s="67" t="s">
        <v>48</v>
      </c>
      <c r="W375" s="15" t="s">
        <v>1219</v>
      </c>
      <c r="X375" s="15" t="s">
        <v>1025</v>
      </c>
      <c r="Y375" s="67" t="s">
        <v>129</v>
      </c>
      <c r="Z375" s="15" t="s">
        <v>1231</v>
      </c>
      <c r="AA375" s="67"/>
    </row>
    <row r="376" spans="1:27" ht="15" customHeight="1" x14ac:dyDescent="0.25">
      <c r="A376" s="62">
        <v>44979</v>
      </c>
      <c r="B376" s="67" t="s">
        <v>1207</v>
      </c>
      <c r="C376" s="68" t="s">
        <v>1208</v>
      </c>
      <c r="D376" s="64">
        <v>44835</v>
      </c>
      <c r="E376" s="67" t="s">
        <v>1209</v>
      </c>
      <c r="F376" s="67" t="s">
        <v>36</v>
      </c>
      <c r="G376" s="67" t="s">
        <v>105</v>
      </c>
      <c r="H376" s="67" t="s">
        <v>38</v>
      </c>
      <c r="I376" s="67" t="s">
        <v>106</v>
      </c>
      <c r="J376" s="67" t="s">
        <v>40</v>
      </c>
      <c r="K376" s="67" t="str">
        <f t="shared" si="236"/>
        <v>Immunocompetent adults</v>
      </c>
      <c r="L376" s="67" t="str">
        <f t="shared" si="237"/>
        <v>Immunocompetent</v>
      </c>
      <c r="M376" s="67">
        <v>4730</v>
      </c>
      <c r="N376" s="67" t="s">
        <v>1213</v>
      </c>
      <c r="O376" s="67" t="s">
        <v>553</v>
      </c>
      <c r="P376" s="67" t="s">
        <v>43</v>
      </c>
      <c r="Q376" s="67" t="s">
        <v>41</v>
      </c>
      <c r="R376" s="67" t="s">
        <v>41</v>
      </c>
      <c r="S376" s="67" t="s">
        <v>1218</v>
      </c>
      <c r="T376" s="67" t="s">
        <v>110</v>
      </c>
      <c r="U376" s="67" t="s">
        <v>47</v>
      </c>
      <c r="V376" s="67" t="s">
        <v>48</v>
      </c>
      <c r="W376" s="15" t="s">
        <v>1221</v>
      </c>
      <c r="X376" s="67" t="s">
        <v>150</v>
      </c>
      <c r="Y376" s="67" t="s">
        <v>129</v>
      </c>
      <c r="Z376" s="15" t="s">
        <v>1232</v>
      </c>
      <c r="AA376" s="67"/>
    </row>
    <row r="377" spans="1:27" ht="15" customHeight="1" x14ac:dyDescent="0.25">
      <c r="A377" s="62">
        <v>44979</v>
      </c>
      <c r="B377" s="67" t="s">
        <v>1207</v>
      </c>
      <c r="C377" s="68" t="s">
        <v>1208</v>
      </c>
      <c r="D377" s="64">
        <v>44835</v>
      </c>
      <c r="E377" s="67" t="s">
        <v>1209</v>
      </c>
      <c r="F377" s="67" t="s">
        <v>36</v>
      </c>
      <c r="G377" s="67" t="s">
        <v>105</v>
      </c>
      <c r="H377" s="67" t="s">
        <v>38</v>
      </c>
      <c r="I377" s="67" t="s">
        <v>106</v>
      </c>
      <c r="J377" s="67" t="s">
        <v>40</v>
      </c>
      <c r="K377" s="67" t="str">
        <f t="shared" si="236"/>
        <v>Immunocompetent adults</v>
      </c>
      <c r="L377" s="67" t="str">
        <f t="shared" si="237"/>
        <v>Immunocompetent</v>
      </c>
      <c r="M377" s="67">
        <v>4730</v>
      </c>
      <c r="N377" s="67" t="s">
        <v>1213</v>
      </c>
      <c r="O377" s="67" t="s">
        <v>553</v>
      </c>
      <c r="P377" s="67" t="s">
        <v>43</v>
      </c>
      <c r="Q377" s="67" t="s">
        <v>41</v>
      </c>
      <c r="R377" s="67" t="s">
        <v>41</v>
      </c>
      <c r="S377" s="67" t="s">
        <v>1218</v>
      </c>
      <c r="T377" s="67" t="s">
        <v>110</v>
      </c>
      <c r="U377" s="67" t="s">
        <v>47</v>
      </c>
      <c r="V377" s="67" t="s">
        <v>48</v>
      </c>
      <c r="W377" s="15" t="s">
        <v>1223</v>
      </c>
      <c r="X377" s="67" t="s">
        <v>150</v>
      </c>
      <c r="Y377" s="67" t="s">
        <v>129</v>
      </c>
      <c r="Z377" s="15" t="s">
        <v>1233</v>
      </c>
      <c r="AA377" s="67"/>
    </row>
    <row r="378" spans="1:27" ht="15" customHeight="1" x14ac:dyDescent="0.25">
      <c r="A378" s="62">
        <v>44979</v>
      </c>
      <c r="B378" s="67" t="s">
        <v>1207</v>
      </c>
      <c r="C378" s="68" t="s">
        <v>1208</v>
      </c>
      <c r="D378" s="64">
        <v>44835</v>
      </c>
      <c r="E378" s="67" t="s">
        <v>1209</v>
      </c>
      <c r="F378" s="67" t="s">
        <v>36</v>
      </c>
      <c r="G378" s="67" t="s">
        <v>105</v>
      </c>
      <c r="H378" s="67" t="s">
        <v>38</v>
      </c>
      <c r="I378" s="67" t="s">
        <v>106</v>
      </c>
      <c r="J378" s="67" t="s">
        <v>40</v>
      </c>
      <c r="K378" s="67" t="str">
        <f t="shared" si="236"/>
        <v>Immunocompetent adults</v>
      </c>
      <c r="L378" s="67" t="str">
        <f t="shared" si="237"/>
        <v>Immunocompetent</v>
      </c>
      <c r="M378" s="67">
        <v>4730</v>
      </c>
      <c r="N378" s="67" t="s">
        <v>1213</v>
      </c>
      <c r="O378" s="67" t="s">
        <v>1225</v>
      </c>
      <c r="P378" s="67" t="s">
        <v>43</v>
      </c>
      <c r="Q378" s="67" t="s">
        <v>41</v>
      </c>
      <c r="R378" s="67" t="s">
        <v>41</v>
      </c>
      <c r="S378" s="67" t="s">
        <v>1226</v>
      </c>
      <c r="T378" s="67" t="s">
        <v>110</v>
      </c>
      <c r="U378" s="67" t="s">
        <v>47</v>
      </c>
      <c r="V378" s="67" t="s">
        <v>48</v>
      </c>
      <c r="W378" s="15" t="s">
        <v>1219</v>
      </c>
      <c r="X378" s="15" t="s">
        <v>1025</v>
      </c>
      <c r="Y378" s="67" t="s">
        <v>129</v>
      </c>
      <c r="Z378" s="15" t="s">
        <v>1234</v>
      </c>
      <c r="AA378" s="67"/>
    </row>
    <row r="379" spans="1:27" ht="15" customHeight="1" x14ac:dyDescent="0.25">
      <c r="A379" s="62">
        <v>44979</v>
      </c>
      <c r="B379" s="67" t="s">
        <v>1207</v>
      </c>
      <c r="C379" s="68" t="s">
        <v>1208</v>
      </c>
      <c r="D379" s="64">
        <v>44835</v>
      </c>
      <c r="E379" s="67" t="s">
        <v>1209</v>
      </c>
      <c r="F379" s="67" t="s">
        <v>36</v>
      </c>
      <c r="G379" s="67" t="s">
        <v>105</v>
      </c>
      <c r="H379" s="67" t="s">
        <v>38</v>
      </c>
      <c r="I379" s="67" t="s">
        <v>106</v>
      </c>
      <c r="J379" s="67" t="s">
        <v>40</v>
      </c>
      <c r="K379" s="67" t="str">
        <f t="shared" si="236"/>
        <v>Immunocompetent adults</v>
      </c>
      <c r="L379" s="67" t="str">
        <f t="shared" si="237"/>
        <v>Immunocompetent</v>
      </c>
      <c r="M379" s="67">
        <v>4730</v>
      </c>
      <c r="N379" s="67" t="s">
        <v>1213</v>
      </c>
      <c r="O379" s="67" t="s">
        <v>1225</v>
      </c>
      <c r="P379" s="67" t="s">
        <v>43</v>
      </c>
      <c r="Q379" s="67" t="s">
        <v>41</v>
      </c>
      <c r="R379" s="67" t="s">
        <v>41</v>
      </c>
      <c r="S379" s="67" t="s">
        <v>1226</v>
      </c>
      <c r="T379" s="67" t="s">
        <v>110</v>
      </c>
      <c r="U379" s="67" t="s">
        <v>47</v>
      </c>
      <c r="V379" s="67" t="s">
        <v>48</v>
      </c>
      <c r="W379" s="15" t="s">
        <v>1221</v>
      </c>
      <c r="X379" s="15" t="s">
        <v>150</v>
      </c>
      <c r="Y379" s="67" t="s">
        <v>129</v>
      </c>
      <c r="Z379" s="15" t="s">
        <v>1235</v>
      </c>
      <c r="AA379" s="67"/>
    </row>
    <row r="380" spans="1:27" x14ac:dyDescent="0.25">
      <c r="A380" s="62">
        <v>44980</v>
      </c>
      <c r="B380" s="67" t="s">
        <v>1329</v>
      </c>
      <c r="C380" s="68" t="s">
        <v>1330</v>
      </c>
      <c r="D380" s="64">
        <v>44958</v>
      </c>
      <c r="E380" s="67" t="s">
        <v>1331</v>
      </c>
      <c r="F380" s="67" t="s">
        <v>36</v>
      </c>
      <c r="G380" s="67" t="s">
        <v>41</v>
      </c>
      <c r="H380" s="67" t="s">
        <v>358</v>
      </c>
      <c r="I380" s="67" t="s">
        <v>1332</v>
      </c>
      <c r="J380" s="67" t="s">
        <v>1333</v>
      </c>
      <c r="K380" s="67" t="s">
        <v>1339</v>
      </c>
      <c r="L380" s="67" t="s">
        <v>159</v>
      </c>
      <c r="M380" s="67">
        <v>242085</v>
      </c>
      <c r="N380" s="67" t="s">
        <v>2026</v>
      </c>
      <c r="O380" s="67" t="s">
        <v>109</v>
      </c>
      <c r="P380" s="67" t="s">
        <v>68</v>
      </c>
      <c r="Q380" s="67" t="s">
        <v>230</v>
      </c>
      <c r="R380" s="67" t="s">
        <v>41</v>
      </c>
      <c r="S380" s="67" t="s">
        <v>328</v>
      </c>
      <c r="T380" s="67" t="s">
        <v>1438</v>
      </c>
      <c r="U380" s="67" t="s">
        <v>1338</v>
      </c>
      <c r="V380" s="67" t="s">
        <v>1334</v>
      </c>
      <c r="W380" s="15" t="s">
        <v>48</v>
      </c>
      <c r="X380" s="15" t="s">
        <v>1025</v>
      </c>
      <c r="Y380" s="67" t="s">
        <v>112</v>
      </c>
      <c r="Z380" s="15" t="s">
        <v>1340</v>
      </c>
      <c r="AA380" s="67"/>
    </row>
    <row r="381" spans="1:27" x14ac:dyDescent="0.25">
      <c r="A381" s="62">
        <f t="shared" ref="A381:J383" si="238">A380</f>
        <v>44980</v>
      </c>
      <c r="B381" s="67" t="str">
        <f t="shared" si="238"/>
        <v>Wei, Y., et al.</v>
      </c>
      <c r="C381" s="68" t="str">
        <f t="shared" si="238"/>
        <v>Estimation of Vaccine Effectiveness of CoronaVac and BNT162b2 Against Severe Outcomes Over Time Among Patients With SARS-CoV-2 Omicron</v>
      </c>
      <c r="D381" s="64">
        <f t="shared" si="238"/>
        <v>44958</v>
      </c>
      <c r="E381" s="67" t="str">
        <f t="shared" si="238"/>
        <v xml:space="preserve">JAMA Network Open </v>
      </c>
      <c r="F381" s="67" t="str">
        <f t="shared" si="238"/>
        <v>Yes</v>
      </c>
      <c r="G381" s="67" t="str">
        <f t="shared" si="238"/>
        <v>N/A</v>
      </c>
      <c r="H381" s="67" t="str">
        <f t="shared" si="238"/>
        <v xml:space="preserve">Hong Kong </v>
      </c>
      <c r="I381" s="67" t="str">
        <f t="shared" si="238"/>
        <v>January 2022 to June 2022</v>
      </c>
      <c r="J381" s="67" t="str">
        <f t="shared" si="238"/>
        <v>Case-control study</v>
      </c>
      <c r="K381" s="67" t="str">
        <f t="shared" ref="K381:T383" si="239">K380</f>
        <v xml:space="preserve">Registered  patients with COVID-19 </v>
      </c>
      <c r="L381" s="67" t="str">
        <f t="shared" si="239"/>
        <v>Immunocompetent</v>
      </c>
      <c r="M381" s="67">
        <f t="shared" si="239"/>
        <v>242085</v>
      </c>
      <c r="N381" s="67" t="str">
        <f t="shared" si="239"/>
        <v>Adjusted Odds Ratio
VE(%) =  (1 −  AOR) × 100%</v>
      </c>
      <c r="O381" s="67" t="str">
        <f t="shared" si="239"/>
        <v>2 doses</v>
      </c>
      <c r="P381" s="67" t="str">
        <f t="shared" si="239"/>
        <v>BNT162b2</v>
      </c>
      <c r="Q381" s="67" t="str">
        <f t="shared" si="239"/>
        <v xml:space="preserve">No </v>
      </c>
      <c r="R381" s="67" t="str">
        <f t="shared" si="239"/>
        <v>N/A</v>
      </c>
      <c r="S381" s="67" t="str">
        <f t="shared" si="239"/>
        <v>Primary homologous vaccination</v>
      </c>
      <c r="T381" s="67" t="str">
        <f t="shared" si="239"/>
        <v xml:space="preserve">Patients aged 18 years or older whowere hospitalized in public hospitals and were diagnosed with a COVID-19 infection by PCR test </v>
      </c>
      <c r="U381" s="67" t="str">
        <f t="shared" ref="U381:V383" si="240">U380</f>
        <v xml:space="preserve">Death </v>
      </c>
      <c r="V381" s="67" t="str">
        <f t="shared" si="240"/>
        <v>18 to ≥80 years</v>
      </c>
      <c r="W381" s="15" t="s">
        <v>1335</v>
      </c>
      <c r="X381" s="15" t="s">
        <v>1025</v>
      </c>
      <c r="Y381" s="67" t="str">
        <f t="shared" ref="Y381:Y393" si="241">Y380</f>
        <v>Omicron (B.1.1.529)</v>
      </c>
      <c r="Z381" s="15" t="s">
        <v>1359</v>
      </c>
      <c r="AA381" s="67"/>
    </row>
    <row r="382" spans="1:27" x14ac:dyDescent="0.25">
      <c r="A382" s="62">
        <f t="shared" si="238"/>
        <v>44980</v>
      </c>
      <c r="B382" s="67" t="str">
        <f t="shared" si="238"/>
        <v>Wei, Y., et al.</v>
      </c>
      <c r="C382" s="68" t="str">
        <f t="shared" si="238"/>
        <v>Estimation of Vaccine Effectiveness of CoronaVac and BNT162b2 Against Severe Outcomes Over Time Among Patients With SARS-CoV-2 Omicron</v>
      </c>
      <c r="D382" s="64">
        <f t="shared" si="238"/>
        <v>44958</v>
      </c>
      <c r="E382" s="67" t="str">
        <f t="shared" si="238"/>
        <v xml:space="preserve">JAMA Network Open </v>
      </c>
      <c r="F382" s="67" t="str">
        <f t="shared" si="238"/>
        <v>Yes</v>
      </c>
      <c r="G382" s="67" t="str">
        <f t="shared" si="238"/>
        <v>N/A</v>
      </c>
      <c r="H382" s="67" t="str">
        <f t="shared" si="238"/>
        <v xml:space="preserve">Hong Kong </v>
      </c>
      <c r="I382" s="67" t="str">
        <f t="shared" si="238"/>
        <v>January 2022 to June 2022</v>
      </c>
      <c r="J382" s="67" t="str">
        <f t="shared" si="238"/>
        <v>Case-control study</v>
      </c>
      <c r="K382" s="67" t="str">
        <f t="shared" si="239"/>
        <v xml:space="preserve">Registered  patients with COVID-19 </v>
      </c>
      <c r="L382" s="67" t="str">
        <f t="shared" si="239"/>
        <v>Immunocompetent</v>
      </c>
      <c r="M382" s="67">
        <f t="shared" si="239"/>
        <v>242085</v>
      </c>
      <c r="N382" s="67" t="str">
        <f t="shared" si="239"/>
        <v>Adjusted Odds Ratio
VE(%) =  (1 −  AOR) × 100%</v>
      </c>
      <c r="O382" s="67" t="str">
        <f t="shared" si="239"/>
        <v>2 doses</v>
      </c>
      <c r="P382" s="67" t="str">
        <f t="shared" si="239"/>
        <v>BNT162b2</v>
      </c>
      <c r="Q382" s="67" t="str">
        <f t="shared" si="239"/>
        <v xml:space="preserve">No </v>
      </c>
      <c r="R382" s="67" t="str">
        <f t="shared" si="239"/>
        <v>N/A</v>
      </c>
      <c r="S382" s="67" t="str">
        <f t="shared" si="239"/>
        <v>Primary homologous vaccination</v>
      </c>
      <c r="T382" s="67" t="str">
        <f t="shared" si="239"/>
        <v xml:space="preserve">Patients aged 18 years or older whowere hospitalized in public hospitals and were diagnosed with a COVID-19 infection by PCR test </v>
      </c>
      <c r="U382" s="67" t="str">
        <f t="shared" si="240"/>
        <v xml:space="preserve">Death </v>
      </c>
      <c r="V382" s="67" t="str">
        <f t="shared" si="240"/>
        <v>18 to ≥80 years</v>
      </c>
      <c r="W382" s="15" t="s">
        <v>1336</v>
      </c>
      <c r="X382" s="15" t="s">
        <v>150</v>
      </c>
      <c r="Y382" s="67" t="str">
        <f t="shared" si="241"/>
        <v>Omicron (B.1.1.529)</v>
      </c>
      <c r="Z382" s="15" t="s">
        <v>1358</v>
      </c>
      <c r="AA382" s="67"/>
    </row>
    <row r="383" spans="1:27" x14ac:dyDescent="0.25">
      <c r="A383" s="62">
        <f t="shared" si="238"/>
        <v>44980</v>
      </c>
      <c r="B383" s="67" t="str">
        <f t="shared" si="238"/>
        <v>Wei, Y., et al.</v>
      </c>
      <c r="C383" s="68" t="str">
        <f t="shared" si="238"/>
        <v>Estimation of Vaccine Effectiveness of CoronaVac and BNT162b2 Against Severe Outcomes Over Time Among Patients With SARS-CoV-2 Omicron</v>
      </c>
      <c r="D383" s="64">
        <f t="shared" si="238"/>
        <v>44958</v>
      </c>
      <c r="E383" s="67" t="str">
        <f t="shared" si="238"/>
        <v xml:space="preserve">JAMA Network Open </v>
      </c>
      <c r="F383" s="67" t="str">
        <f t="shared" si="238"/>
        <v>Yes</v>
      </c>
      <c r="G383" s="67" t="str">
        <f t="shared" si="238"/>
        <v>N/A</v>
      </c>
      <c r="H383" s="67" t="str">
        <f t="shared" si="238"/>
        <v xml:space="preserve">Hong Kong </v>
      </c>
      <c r="I383" s="67" t="str">
        <f t="shared" si="238"/>
        <v>January 2022 to June 2022</v>
      </c>
      <c r="J383" s="67" t="str">
        <f t="shared" si="238"/>
        <v>Case-control study</v>
      </c>
      <c r="K383" s="67" t="str">
        <f t="shared" si="239"/>
        <v xml:space="preserve">Registered  patients with COVID-19 </v>
      </c>
      <c r="L383" s="67" t="str">
        <f t="shared" si="239"/>
        <v>Immunocompetent</v>
      </c>
      <c r="M383" s="67">
        <f t="shared" si="239"/>
        <v>242085</v>
      </c>
      <c r="N383" s="67" t="str">
        <f t="shared" si="239"/>
        <v>Adjusted Odds Ratio
VE(%) =  (1 −  AOR) × 100%</v>
      </c>
      <c r="O383" s="67" t="str">
        <f t="shared" si="239"/>
        <v>2 doses</v>
      </c>
      <c r="P383" s="67" t="str">
        <f t="shared" si="239"/>
        <v>BNT162b2</v>
      </c>
      <c r="Q383" s="67" t="str">
        <f t="shared" si="239"/>
        <v xml:space="preserve">No </v>
      </c>
      <c r="R383" s="67" t="str">
        <f t="shared" si="239"/>
        <v>N/A</v>
      </c>
      <c r="S383" s="67" t="str">
        <f t="shared" si="239"/>
        <v>Primary homologous vaccination</v>
      </c>
      <c r="T383" s="67" t="str">
        <f t="shared" si="239"/>
        <v xml:space="preserve">Patients aged 18 years or older whowere hospitalized in public hospitals and were diagnosed with a COVID-19 infection by PCR test </v>
      </c>
      <c r="U383" s="67" t="str">
        <f t="shared" si="240"/>
        <v xml:space="preserve">Death </v>
      </c>
      <c r="V383" s="67" t="str">
        <f t="shared" si="240"/>
        <v>18 to ≥80 years</v>
      </c>
      <c r="W383" s="15" t="s">
        <v>1337</v>
      </c>
      <c r="X383" s="15" t="s">
        <v>221</v>
      </c>
      <c r="Y383" s="67" t="str">
        <f t="shared" si="241"/>
        <v>Omicron (B.1.1.529)</v>
      </c>
      <c r="Z383" s="15" t="s">
        <v>1357</v>
      </c>
      <c r="AA383" s="67"/>
    </row>
    <row r="384" spans="1:27" x14ac:dyDescent="0.25">
      <c r="A384" s="62">
        <f t="shared" ref="A384:J387" si="242">A383</f>
        <v>44980</v>
      </c>
      <c r="B384" s="67" t="str">
        <f t="shared" si="242"/>
        <v>Wei, Y., et al.</v>
      </c>
      <c r="C384" s="68" t="str">
        <f t="shared" si="242"/>
        <v>Estimation of Vaccine Effectiveness of CoronaVac and BNT162b2 Against Severe Outcomes Over Time Among Patients With SARS-CoV-2 Omicron</v>
      </c>
      <c r="D384" s="64">
        <f t="shared" si="242"/>
        <v>44958</v>
      </c>
      <c r="E384" s="67" t="str">
        <f t="shared" si="242"/>
        <v xml:space="preserve">JAMA Network Open </v>
      </c>
      <c r="F384" s="67" t="str">
        <f t="shared" si="242"/>
        <v>Yes</v>
      </c>
      <c r="G384" s="67" t="str">
        <f t="shared" si="242"/>
        <v>N/A</v>
      </c>
      <c r="H384" s="67" t="str">
        <f t="shared" si="242"/>
        <v xml:space="preserve">Hong Kong </v>
      </c>
      <c r="I384" s="67" t="str">
        <f t="shared" si="242"/>
        <v>January 2022 to June 2022</v>
      </c>
      <c r="J384" s="67" t="str">
        <f t="shared" si="242"/>
        <v>Case-control study</v>
      </c>
      <c r="K384" s="67" t="str">
        <f t="shared" ref="K384:T387" si="243">K383</f>
        <v xml:space="preserve">Registered  patients with COVID-19 </v>
      </c>
      <c r="L384" s="67" t="str">
        <f t="shared" si="243"/>
        <v>Immunocompetent</v>
      </c>
      <c r="M384" s="67">
        <f t="shared" si="243"/>
        <v>242085</v>
      </c>
      <c r="N384" s="67" t="str">
        <f t="shared" si="243"/>
        <v>Adjusted Odds Ratio
VE(%) =  (1 −  AOR) × 100%</v>
      </c>
      <c r="O384" s="67" t="str">
        <f t="shared" si="243"/>
        <v>2 doses</v>
      </c>
      <c r="P384" s="67" t="str">
        <f t="shared" si="243"/>
        <v>BNT162b2</v>
      </c>
      <c r="Q384" s="67" t="str">
        <f t="shared" si="243"/>
        <v xml:space="preserve">No </v>
      </c>
      <c r="R384" s="67" t="str">
        <f t="shared" si="243"/>
        <v>N/A</v>
      </c>
      <c r="S384" s="67" t="str">
        <f t="shared" si="243"/>
        <v>Primary homologous vaccination</v>
      </c>
      <c r="T384" s="67" t="str">
        <f t="shared" si="243"/>
        <v xml:space="preserve">Patients aged 18 years or older whowere hospitalized in public hospitals and were diagnosed with a COVID-19 infection by PCR test </v>
      </c>
      <c r="U384" s="67" t="s">
        <v>82</v>
      </c>
      <c r="V384" s="67" t="str">
        <f t="shared" ref="V384:V393" si="244">V383</f>
        <v>18 to ≥80 years</v>
      </c>
      <c r="W384" s="15" t="s">
        <v>251</v>
      </c>
      <c r="X384" s="15" t="s">
        <v>1025</v>
      </c>
      <c r="Y384" s="67" t="str">
        <f t="shared" si="241"/>
        <v>Omicron (B.1.1.529)</v>
      </c>
      <c r="Z384" s="15" t="s">
        <v>1356</v>
      </c>
      <c r="AA384" s="67"/>
    </row>
    <row r="385" spans="1:27" x14ac:dyDescent="0.25">
      <c r="A385" s="62">
        <f t="shared" si="242"/>
        <v>44980</v>
      </c>
      <c r="B385" s="67" t="str">
        <f t="shared" si="242"/>
        <v>Wei, Y., et al.</v>
      </c>
      <c r="C385" s="68" t="str">
        <f t="shared" si="242"/>
        <v>Estimation of Vaccine Effectiveness of CoronaVac and BNT162b2 Against Severe Outcomes Over Time Among Patients With SARS-CoV-2 Omicron</v>
      </c>
      <c r="D385" s="64">
        <f t="shared" si="242"/>
        <v>44958</v>
      </c>
      <c r="E385" s="67" t="str">
        <f t="shared" si="242"/>
        <v xml:space="preserve">JAMA Network Open </v>
      </c>
      <c r="F385" s="67" t="str">
        <f t="shared" si="242"/>
        <v>Yes</v>
      </c>
      <c r="G385" s="67" t="str">
        <f t="shared" si="242"/>
        <v>N/A</v>
      </c>
      <c r="H385" s="67" t="str">
        <f t="shared" si="242"/>
        <v xml:space="preserve">Hong Kong </v>
      </c>
      <c r="I385" s="67" t="str">
        <f t="shared" si="242"/>
        <v>January 2022 to June 2022</v>
      </c>
      <c r="J385" s="67" t="str">
        <f t="shared" si="242"/>
        <v>Case-control study</v>
      </c>
      <c r="K385" s="67" t="str">
        <f t="shared" si="243"/>
        <v xml:space="preserve">Registered  patients with COVID-19 </v>
      </c>
      <c r="L385" s="67" t="str">
        <f t="shared" si="243"/>
        <v>Immunocompetent</v>
      </c>
      <c r="M385" s="67">
        <f t="shared" si="243"/>
        <v>242085</v>
      </c>
      <c r="N385" s="67" t="str">
        <f t="shared" si="243"/>
        <v>Adjusted Odds Ratio
VE(%) =  (1 −  AOR) × 100%</v>
      </c>
      <c r="O385" s="67" t="str">
        <f t="shared" si="243"/>
        <v>2 doses</v>
      </c>
      <c r="P385" s="67" t="str">
        <f t="shared" si="243"/>
        <v>BNT162b2</v>
      </c>
      <c r="Q385" s="67" t="str">
        <f t="shared" si="243"/>
        <v xml:space="preserve">No </v>
      </c>
      <c r="R385" s="67" t="str">
        <f t="shared" si="243"/>
        <v>N/A</v>
      </c>
      <c r="S385" s="67" t="str">
        <f t="shared" si="243"/>
        <v>Primary homologous vaccination</v>
      </c>
      <c r="T385" s="67" t="str">
        <f t="shared" si="243"/>
        <v xml:space="preserve">Patients aged 18 years or older whowere hospitalized in public hospitals and were diagnosed with a COVID-19 infection by PCR test </v>
      </c>
      <c r="U385" s="67" t="str">
        <f>U384</f>
        <v>Hospitalization and Death</v>
      </c>
      <c r="V385" s="67" t="str">
        <f t="shared" si="244"/>
        <v>18 to ≥80 years</v>
      </c>
      <c r="W385" s="15" t="s">
        <v>1335</v>
      </c>
      <c r="X385" s="15" t="s">
        <v>1025</v>
      </c>
      <c r="Y385" s="67" t="str">
        <f t="shared" si="241"/>
        <v>Omicron (B.1.1.529)</v>
      </c>
      <c r="Z385" s="15" t="s">
        <v>1355</v>
      </c>
      <c r="AA385" s="67"/>
    </row>
    <row r="386" spans="1:27" x14ac:dyDescent="0.25">
      <c r="A386" s="62">
        <f t="shared" si="242"/>
        <v>44980</v>
      </c>
      <c r="B386" s="67" t="str">
        <f t="shared" si="242"/>
        <v>Wei, Y., et al.</v>
      </c>
      <c r="C386" s="68" t="str">
        <f t="shared" si="242"/>
        <v>Estimation of Vaccine Effectiveness of CoronaVac and BNT162b2 Against Severe Outcomes Over Time Among Patients With SARS-CoV-2 Omicron</v>
      </c>
      <c r="D386" s="64">
        <f t="shared" si="242"/>
        <v>44958</v>
      </c>
      <c r="E386" s="67" t="str">
        <f t="shared" si="242"/>
        <v xml:space="preserve">JAMA Network Open </v>
      </c>
      <c r="F386" s="67" t="str">
        <f t="shared" si="242"/>
        <v>Yes</v>
      </c>
      <c r="G386" s="67" t="str">
        <f t="shared" si="242"/>
        <v>N/A</v>
      </c>
      <c r="H386" s="67" t="str">
        <f t="shared" si="242"/>
        <v xml:space="preserve">Hong Kong </v>
      </c>
      <c r="I386" s="67" t="str">
        <f t="shared" si="242"/>
        <v>January 2022 to June 2022</v>
      </c>
      <c r="J386" s="67" t="str">
        <f t="shared" si="242"/>
        <v>Case-control study</v>
      </c>
      <c r="K386" s="67" t="str">
        <f t="shared" si="243"/>
        <v xml:space="preserve">Registered  patients with COVID-19 </v>
      </c>
      <c r="L386" s="67" t="str">
        <f t="shared" si="243"/>
        <v>Immunocompetent</v>
      </c>
      <c r="M386" s="67">
        <f t="shared" si="243"/>
        <v>242085</v>
      </c>
      <c r="N386" s="67" t="str">
        <f t="shared" si="243"/>
        <v>Adjusted Odds Ratio
VE(%) =  (1 −  AOR) × 100%</v>
      </c>
      <c r="O386" s="67" t="str">
        <f t="shared" si="243"/>
        <v>2 doses</v>
      </c>
      <c r="P386" s="67" t="str">
        <f t="shared" si="243"/>
        <v>BNT162b2</v>
      </c>
      <c r="Q386" s="67" t="str">
        <f t="shared" si="243"/>
        <v xml:space="preserve">No </v>
      </c>
      <c r="R386" s="67" t="str">
        <f t="shared" si="243"/>
        <v>N/A</v>
      </c>
      <c r="S386" s="67" t="str">
        <f t="shared" si="243"/>
        <v>Primary homologous vaccination</v>
      </c>
      <c r="T386" s="67" t="str">
        <f t="shared" si="243"/>
        <v xml:space="preserve">Patients aged 18 years or older whowere hospitalized in public hospitals and were diagnosed with a COVID-19 infection by PCR test </v>
      </c>
      <c r="U386" s="67" t="str">
        <f>U385</f>
        <v>Hospitalization and Death</v>
      </c>
      <c r="V386" s="67" t="str">
        <f t="shared" si="244"/>
        <v>18 to ≥80 years</v>
      </c>
      <c r="W386" s="15" t="s">
        <v>1336</v>
      </c>
      <c r="X386" s="15" t="s">
        <v>150</v>
      </c>
      <c r="Y386" s="67" t="str">
        <f t="shared" si="241"/>
        <v>Omicron (B.1.1.529)</v>
      </c>
      <c r="Z386" s="15" t="s">
        <v>1354</v>
      </c>
      <c r="AA386" s="67"/>
    </row>
    <row r="387" spans="1:27" x14ac:dyDescent="0.25">
      <c r="A387" s="62">
        <f t="shared" si="242"/>
        <v>44980</v>
      </c>
      <c r="B387" s="67" t="str">
        <f t="shared" si="242"/>
        <v>Wei, Y., et al.</v>
      </c>
      <c r="C387" s="68" t="str">
        <f t="shared" si="242"/>
        <v>Estimation of Vaccine Effectiveness of CoronaVac and BNT162b2 Against Severe Outcomes Over Time Among Patients With SARS-CoV-2 Omicron</v>
      </c>
      <c r="D387" s="64">
        <f t="shared" si="242"/>
        <v>44958</v>
      </c>
      <c r="E387" s="67" t="str">
        <f t="shared" si="242"/>
        <v xml:space="preserve">JAMA Network Open </v>
      </c>
      <c r="F387" s="67" t="str">
        <f t="shared" si="242"/>
        <v>Yes</v>
      </c>
      <c r="G387" s="67" t="str">
        <f t="shared" si="242"/>
        <v>N/A</v>
      </c>
      <c r="H387" s="67" t="str">
        <f t="shared" si="242"/>
        <v xml:space="preserve">Hong Kong </v>
      </c>
      <c r="I387" s="67" t="str">
        <f t="shared" si="242"/>
        <v>January 2022 to June 2022</v>
      </c>
      <c r="J387" s="67" t="str">
        <f t="shared" si="242"/>
        <v>Case-control study</v>
      </c>
      <c r="K387" s="67" t="str">
        <f t="shared" si="243"/>
        <v xml:space="preserve">Registered  patients with COVID-19 </v>
      </c>
      <c r="L387" s="67" t="str">
        <f t="shared" si="243"/>
        <v>Immunocompetent</v>
      </c>
      <c r="M387" s="67">
        <f t="shared" si="243"/>
        <v>242085</v>
      </c>
      <c r="N387" s="67" t="str">
        <f t="shared" si="243"/>
        <v>Adjusted Odds Ratio
VE(%) =  (1 −  AOR) × 100%</v>
      </c>
      <c r="O387" s="67" t="str">
        <f t="shared" si="243"/>
        <v>2 doses</v>
      </c>
      <c r="P387" s="67" t="str">
        <f t="shared" si="243"/>
        <v>BNT162b2</v>
      </c>
      <c r="Q387" s="67" t="str">
        <f t="shared" si="243"/>
        <v xml:space="preserve">No </v>
      </c>
      <c r="R387" s="67" t="str">
        <f t="shared" si="243"/>
        <v>N/A</v>
      </c>
      <c r="S387" s="67" t="str">
        <f t="shared" si="243"/>
        <v>Primary homologous vaccination</v>
      </c>
      <c r="T387" s="67" t="str">
        <f t="shared" si="243"/>
        <v xml:space="preserve">Patients aged 18 years or older whowere hospitalized in public hospitals and were diagnosed with a COVID-19 infection by PCR test </v>
      </c>
      <c r="U387" s="67" t="str">
        <f>U386</f>
        <v>Hospitalization and Death</v>
      </c>
      <c r="V387" s="67" t="str">
        <f t="shared" si="244"/>
        <v>18 to ≥80 years</v>
      </c>
      <c r="W387" s="15" t="s">
        <v>1337</v>
      </c>
      <c r="X387" s="15" t="s">
        <v>221</v>
      </c>
      <c r="Y387" s="67" t="str">
        <f t="shared" si="241"/>
        <v>Omicron (B.1.1.529)</v>
      </c>
      <c r="Z387" s="15" t="s">
        <v>1353</v>
      </c>
      <c r="AA387" s="67"/>
    </row>
    <row r="388" spans="1:27" x14ac:dyDescent="0.25">
      <c r="A388" s="62">
        <f t="shared" ref="A388:N393" si="245">A387</f>
        <v>44980</v>
      </c>
      <c r="B388" s="67" t="str">
        <f t="shared" si="245"/>
        <v>Wei, Y., et al.</v>
      </c>
      <c r="C388" s="68" t="str">
        <f t="shared" si="245"/>
        <v>Estimation of Vaccine Effectiveness of CoronaVac and BNT162b2 Against Severe Outcomes Over Time Among Patients With SARS-CoV-2 Omicron</v>
      </c>
      <c r="D388" s="64">
        <f t="shared" si="245"/>
        <v>44958</v>
      </c>
      <c r="E388" s="67" t="str">
        <f t="shared" si="245"/>
        <v xml:space="preserve">JAMA Network Open </v>
      </c>
      <c r="F388" s="67" t="str">
        <f t="shared" si="245"/>
        <v>Yes</v>
      </c>
      <c r="G388" s="67" t="str">
        <f t="shared" si="245"/>
        <v>N/A</v>
      </c>
      <c r="H388" s="67" t="str">
        <f t="shared" si="245"/>
        <v xml:space="preserve">Hong Kong </v>
      </c>
      <c r="I388" s="67" t="str">
        <f t="shared" si="245"/>
        <v>January 2022 to June 2022</v>
      </c>
      <c r="J388" s="67" t="str">
        <f t="shared" si="245"/>
        <v>Case-control study</v>
      </c>
      <c r="K388" s="67" t="str">
        <f t="shared" si="245"/>
        <v xml:space="preserve">Registered  patients with COVID-19 </v>
      </c>
      <c r="L388" s="67" t="str">
        <f t="shared" si="245"/>
        <v>Immunocompetent</v>
      </c>
      <c r="M388" s="67">
        <f t="shared" si="245"/>
        <v>242085</v>
      </c>
      <c r="N388" s="67" t="str">
        <f t="shared" si="245"/>
        <v>Adjusted Odds Ratio
VE(%) =  (1 −  AOR) × 100%</v>
      </c>
      <c r="O388" s="67" t="s">
        <v>381</v>
      </c>
      <c r="P388" s="67" t="str">
        <f t="shared" ref="P388:R393" si="246">P387</f>
        <v>BNT162b2</v>
      </c>
      <c r="Q388" s="67" t="str">
        <f t="shared" si="246"/>
        <v xml:space="preserve">No </v>
      </c>
      <c r="R388" s="67" t="str">
        <f t="shared" si="246"/>
        <v>N/A</v>
      </c>
      <c r="S388" s="67" t="s">
        <v>1341</v>
      </c>
      <c r="T388" s="67" t="str">
        <f t="shared" ref="T388:T393" si="247">T387</f>
        <v xml:space="preserve">Patients aged 18 years or older whowere hospitalized in public hospitals and were diagnosed with a COVID-19 infection by PCR test </v>
      </c>
      <c r="U388" s="67" t="s">
        <v>233</v>
      </c>
      <c r="V388" s="67" t="str">
        <f t="shared" si="244"/>
        <v>18 to ≥80 years</v>
      </c>
      <c r="W388" s="15" t="s">
        <v>251</v>
      </c>
      <c r="X388" s="24" t="str">
        <f>X387</f>
        <v>Long term (&gt;6 months)</v>
      </c>
      <c r="Y388" s="67" t="str">
        <f t="shared" si="241"/>
        <v>Omicron (B.1.1.529)</v>
      </c>
      <c r="Z388" s="15" t="s">
        <v>1352</v>
      </c>
      <c r="AA388" s="67"/>
    </row>
    <row r="389" spans="1:27" x14ac:dyDescent="0.25">
      <c r="A389" s="62">
        <f t="shared" si="245"/>
        <v>44980</v>
      </c>
      <c r="B389" s="67" t="str">
        <f t="shared" si="245"/>
        <v>Wei, Y., et al.</v>
      </c>
      <c r="C389" s="68" t="str">
        <f t="shared" si="245"/>
        <v>Estimation of Vaccine Effectiveness of CoronaVac and BNT162b2 Against Severe Outcomes Over Time Among Patients With SARS-CoV-2 Omicron</v>
      </c>
      <c r="D389" s="64">
        <f t="shared" si="245"/>
        <v>44958</v>
      </c>
      <c r="E389" s="67" t="str">
        <f t="shared" si="245"/>
        <v xml:space="preserve">JAMA Network Open </v>
      </c>
      <c r="F389" s="67" t="str">
        <f t="shared" si="245"/>
        <v>Yes</v>
      </c>
      <c r="G389" s="67" t="str">
        <f t="shared" si="245"/>
        <v>N/A</v>
      </c>
      <c r="H389" s="67" t="str">
        <f t="shared" si="245"/>
        <v xml:space="preserve">Hong Kong </v>
      </c>
      <c r="I389" s="67" t="str">
        <f t="shared" si="245"/>
        <v>January 2022 to June 2022</v>
      </c>
      <c r="J389" s="67" t="str">
        <f t="shared" si="245"/>
        <v>Case-control study</v>
      </c>
      <c r="K389" s="67" t="str">
        <f t="shared" si="245"/>
        <v xml:space="preserve">Registered  patients with COVID-19 </v>
      </c>
      <c r="L389" s="67" t="str">
        <f t="shared" si="245"/>
        <v>Immunocompetent</v>
      </c>
      <c r="M389" s="67">
        <f t="shared" si="245"/>
        <v>242085</v>
      </c>
      <c r="N389" s="67" t="str">
        <f t="shared" si="245"/>
        <v>Adjusted Odds Ratio
VE(%) =  (1 −  AOR) × 100%</v>
      </c>
      <c r="O389" s="67" t="str">
        <f>O388</f>
        <v xml:space="preserve">2 doses + booster </v>
      </c>
      <c r="P389" s="67" t="str">
        <f t="shared" si="246"/>
        <v>BNT162b2</v>
      </c>
      <c r="Q389" s="67" t="str">
        <f t="shared" si="246"/>
        <v xml:space="preserve">No </v>
      </c>
      <c r="R389" s="67" t="str">
        <f t="shared" si="246"/>
        <v>N/A</v>
      </c>
      <c r="S389" s="67" t="str">
        <f>S388</f>
        <v xml:space="preserve">First homoogous booster </v>
      </c>
      <c r="T389" s="67" t="str">
        <f t="shared" si="247"/>
        <v xml:space="preserve">Patients aged 18 years or older whowere hospitalized in public hospitals and were diagnosed with a COVID-19 infection by PCR test </v>
      </c>
      <c r="U389" s="67" t="str">
        <f>U388</f>
        <v>Death</v>
      </c>
      <c r="V389" s="67" t="str">
        <f t="shared" si="244"/>
        <v>18 to ≥80 years</v>
      </c>
      <c r="W389" s="15" t="s">
        <v>1335</v>
      </c>
      <c r="X389" s="15" t="s">
        <v>1025</v>
      </c>
      <c r="Y389" s="67" t="str">
        <f t="shared" si="241"/>
        <v>Omicron (B.1.1.529)</v>
      </c>
      <c r="Z389" s="15" t="s">
        <v>1350</v>
      </c>
      <c r="AA389" s="67"/>
    </row>
    <row r="390" spans="1:27" x14ac:dyDescent="0.25">
      <c r="A390" s="62">
        <f t="shared" si="245"/>
        <v>44980</v>
      </c>
      <c r="B390" s="67" t="str">
        <f t="shared" si="245"/>
        <v>Wei, Y., et al.</v>
      </c>
      <c r="C390" s="68" t="str">
        <f t="shared" si="245"/>
        <v>Estimation of Vaccine Effectiveness of CoronaVac and BNT162b2 Against Severe Outcomes Over Time Among Patients With SARS-CoV-2 Omicron</v>
      </c>
      <c r="D390" s="64">
        <f t="shared" si="245"/>
        <v>44958</v>
      </c>
      <c r="E390" s="67" t="str">
        <f t="shared" si="245"/>
        <v xml:space="preserve">JAMA Network Open </v>
      </c>
      <c r="F390" s="67" t="str">
        <f t="shared" si="245"/>
        <v>Yes</v>
      </c>
      <c r="G390" s="67" t="str">
        <f t="shared" si="245"/>
        <v>N/A</v>
      </c>
      <c r="H390" s="67" t="str">
        <f t="shared" si="245"/>
        <v xml:space="preserve">Hong Kong </v>
      </c>
      <c r="I390" s="67" t="str">
        <f t="shared" si="245"/>
        <v>January 2022 to June 2022</v>
      </c>
      <c r="J390" s="67" t="str">
        <f t="shared" si="245"/>
        <v>Case-control study</v>
      </c>
      <c r="K390" s="67" t="str">
        <f t="shared" si="245"/>
        <v xml:space="preserve">Registered  patients with COVID-19 </v>
      </c>
      <c r="L390" s="67" t="str">
        <f t="shared" si="245"/>
        <v>Immunocompetent</v>
      </c>
      <c r="M390" s="67">
        <f t="shared" si="245"/>
        <v>242085</v>
      </c>
      <c r="N390" s="67" t="str">
        <f t="shared" si="245"/>
        <v>Adjusted Odds Ratio
VE(%) =  (1 −  AOR) × 100%</v>
      </c>
      <c r="O390" s="67" t="str">
        <f>O389</f>
        <v xml:space="preserve">2 doses + booster </v>
      </c>
      <c r="P390" s="67" t="str">
        <f t="shared" si="246"/>
        <v>BNT162b2</v>
      </c>
      <c r="Q390" s="67" t="str">
        <f t="shared" si="246"/>
        <v xml:space="preserve">No </v>
      </c>
      <c r="R390" s="67" t="str">
        <f t="shared" si="246"/>
        <v>N/A</v>
      </c>
      <c r="S390" s="67" t="str">
        <f>S389</f>
        <v xml:space="preserve">First homoogous booster </v>
      </c>
      <c r="T390" s="67" t="str">
        <f t="shared" si="247"/>
        <v xml:space="preserve">Patients aged 18 years or older whowere hospitalized in public hospitals and were diagnosed with a COVID-19 infection by PCR test </v>
      </c>
      <c r="U390" s="67" t="str">
        <f>U389</f>
        <v>Death</v>
      </c>
      <c r="V390" s="67" t="str">
        <f t="shared" si="244"/>
        <v>18 to ≥80 years</v>
      </c>
      <c r="W390" s="15" t="s">
        <v>1336</v>
      </c>
      <c r="X390" s="15" t="s">
        <v>150</v>
      </c>
      <c r="Y390" s="67" t="str">
        <f t="shared" si="241"/>
        <v>Omicron (B.1.1.529)</v>
      </c>
      <c r="Z390" s="15" t="s">
        <v>1348</v>
      </c>
      <c r="AA390" s="67"/>
    </row>
    <row r="391" spans="1:27" x14ac:dyDescent="0.25">
      <c r="A391" s="62">
        <f t="shared" si="245"/>
        <v>44980</v>
      </c>
      <c r="B391" s="67" t="str">
        <f t="shared" si="245"/>
        <v>Wei, Y., et al.</v>
      </c>
      <c r="C391" s="68" t="str">
        <f t="shared" si="245"/>
        <v>Estimation of Vaccine Effectiveness of CoronaVac and BNT162b2 Against Severe Outcomes Over Time Among Patients With SARS-CoV-2 Omicron</v>
      </c>
      <c r="D391" s="64">
        <f t="shared" si="245"/>
        <v>44958</v>
      </c>
      <c r="E391" s="67" t="str">
        <f t="shared" si="245"/>
        <v xml:space="preserve">JAMA Network Open </v>
      </c>
      <c r="F391" s="67" t="str">
        <f t="shared" si="245"/>
        <v>Yes</v>
      </c>
      <c r="G391" s="67" t="str">
        <f t="shared" si="245"/>
        <v>N/A</v>
      </c>
      <c r="H391" s="67" t="str">
        <f t="shared" si="245"/>
        <v xml:space="preserve">Hong Kong </v>
      </c>
      <c r="I391" s="67" t="str">
        <f t="shared" si="245"/>
        <v>January 2022 to June 2022</v>
      </c>
      <c r="J391" s="67" t="str">
        <f t="shared" si="245"/>
        <v>Case-control study</v>
      </c>
      <c r="K391" s="67" t="str">
        <f t="shared" si="245"/>
        <v xml:space="preserve">Registered  patients with COVID-19 </v>
      </c>
      <c r="L391" s="67" t="str">
        <f t="shared" si="245"/>
        <v>Immunocompetent</v>
      </c>
      <c r="M391" s="67">
        <f t="shared" si="245"/>
        <v>242085</v>
      </c>
      <c r="N391" s="67" t="str">
        <f t="shared" si="245"/>
        <v>Adjusted Odds Ratio
VE(%) =  (1 −  AOR) × 100%</v>
      </c>
      <c r="O391" s="67" t="str">
        <f>O390</f>
        <v xml:space="preserve">2 doses + booster </v>
      </c>
      <c r="P391" s="67" t="str">
        <f t="shared" si="246"/>
        <v>BNT162b2</v>
      </c>
      <c r="Q391" s="67" t="str">
        <f t="shared" si="246"/>
        <v xml:space="preserve">No </v>
      </c>
      <c r="R391" s="67" t="str">
        <f t="shared" si="246"/>
        <v>N/A</v>
      </c>
      <c r="S391" s="67" t="str">
        <f>S390</f>
        <v xml:space="preserve">First homoogous booster </v>
      </c>
      <c r="T391" s="67" t="str">
        <f t="shared" si="247"/>
        <v xml:space="preserve">Patients aged 18 years or older whowere hospitalized in public hospitals and were diagnosed with a COVID-19 infection by PCR test </v>
      </c>
      <c r="U391" s="67" t="s">
        <v>82</v>
      </c>
      <c r="V391" s="67" t="str">
        <f t="shared" si="244"/>
        <v>18 to ≥80 years</v>
      </c>
      <c r="W391" s="15" t="s">
        <v>251</v>
      </c>
      <c r="X391" s="24" t="str">
        <f>X390</f>
        <v>Mid-term (4-6 months)</v>
      </c>
      <c r="Y391" s="67" t="str">
        <f t="shared" si="241"/>
        <v>Omicron (B.1.1.529)</v>
      </c>
      <c r="Z391" s="15" t="s">
        <v>1347</v>
      </c>
      <c r="AA391" s="67"/>
    </row>
    <row r="392" spans="1:27" x14ac:dyDescent="0.25">
      <c r="A392" s="62">
        <f t="shared" si="245"/>
        <v>44980</v>
      </c>
      <c r="B392" s="67" t="str">
        <f t="shared" si="245"/>
        <v>Wei, Y., et al.</v>
      </c>
      <c r="C392" s="68" t="str">
        <f t="shared" si="245"/>
        <v>Estimation of Vaccine Effectiveness of CoronaVac and BNT162b2 Against Severe Outcomes Over Time Among Patients With SARS-CoV-2 Omicron</v>
      </c>
      <c r="D392" s="64">
        <f t="shared" si="245"/>
        <v>44958</v>
      </c>
      <c r="E392" s="67" t="str">
        <f t="shared" si="245"/>
        <v xml:space="preserve">JAMA Network Open </v>
      </c>
      <c r="F392" s="67" t="str">
        <f t="shared" si="245"/>
        <v>Yes</v>
      </c>
      <c r="G392" s="67" t="str">
        <f t="shared" si="245"/>
        <v>N/A</v>
      </c>
      <c r="H392" s="67" t="str">
        <f t="shared" si="245"/>
        <v xml:space="preserve">Hong Kong </v>
      </c>
      <c r="I392" s="67" t="str">
        <f t="shared" si="245"/>
        <v>January 2022 to June 2022</v>
      </c>
      <c r="J392" s="67" t="str">
        <f t="shared" si="245"/>
        <v>Case-control study</v>
      </c>
      <c r="K392" s="67" t="str">
        <f t="shared" si="245"/>
        <v xml:space="preserve">Registered  patients with COVID-19 </v>
      </c>
      <c r="L392" s="67" t="str">
        <f t="shared" si="245"/>
        <v>Immunocompetent</v>
      </c>
      <c r="M392" s="67">
        <f t="shared" si="245"/>
        <v>242085</v>
      </c>
      <c r="N392" s="67" t="str">
        <f t="shared" si="245"/>
        <v>Adjusted Odds Ratio
VE(%) =  (1 −  AOR) × 100%</v>
      </c>
      <c r="O392" s="67" t="str">
        <f>O391</f>
        <v xml:space="preserve">2 doses + booster </v>
      </c>
      <c r="P392" s="67" t="str">
        <f t="shared" si="246"/>
        <v>BNT162b2</v>
      </c>
      <c r="Q392" s="67" t="str">
        <f t="shared" si="246"/>
        <v xml:space="preserve">No </v>
      </c>
      <c r="R392" s="67" t="str">
        <f t="shared" si="246"/>
        <v>N/A</v>
      </c>
      <c r="S392" s="67" t="str">
        <f>S391</f>
        <v xml:space="preserve">First homoogous booster </v>
      </c>
      <c r="T392" s="67" t="str">
        <f t="shared" si="247"/>
        <v xml:space="preserve">Patients aged 18 years or older whowere hospitalized in public hospitals and were diagnosed with a COVID-19 infection by PCR test </v>
      </c>
      <c r="U392" s="67" t="str">
        <f>U391</f>
        <v>Hospitalization and Death</v>
      </c>
      <c r="V392" s="67" t="str">
        <f t="shared" si="244"/>
        <v>18 to ≥80 years</v>
      </c>
      <c r="W392" s="15" t="s">
        <v>1335</v>
      </c>
      <c r="X392" s="15" t="s">
        <v>1025</v>
      </c>
      <c r="Y392" s="67" t="str">
        <f t="shared" si="241"/>
        <v>Omicron (B.1.1.529)</v>
      </c>
      <c r="Z392" s="15" t="s">
        <v>1346</v>
      </c>
      <c r="AA392" s="67"/>
    </row>
    <row r="393" spans="1:27" x14ac:dyDescent="0.25">
      <c r="A393" s="62">
        <f t="shared" si="245"/>
        <v>44980</v>
      </c>
      <c r="B393" s="67" t="str">
        <f t="shared" si="245"/>
        <v>Wei, Y., et al.</v>
      </c>
      <c r="C393" s="68" t="str">
        <f t="shared" si="245"/>
        <v>Estimation of Vaccine Effectiveness of CoronaVac and BNT162b2 Against Severe Outcomes Over Time Among Patients With SARS-CoV-2 Omicron</v>
      </c>
      <c r="D393" s="64">
        <f t="shared" si="245"/>
        <v>44958</v>
      </c>
      <c r="E393" s="67" t="str">
        <f t="shared" si="245"/>
        <v xml:space="preserve">JAMA Network Open </v>
      </c>
      <c r="F393" s="67" t="str">
        <f t="shared" si="245"/>
        <v>Yes</v>
      </c>
      <c r="G393" s="67" t="str">
        <f t="shared" si="245"/>
        <v>N/A</v>
      </c>
      <c r="H393" s="67" t="str">
        <f t="shared" si="245"/>
        <v xml:space="preserve">Hong Kong </v>
      </c>
      <c r="I393" s="67" t="str">
        <f t="shared" si="245"/>
        <v>January 2022 to June 2022</v>
      </c>
      <c r="J393" s="67" t="str">
        <f t="shared" si="245"/>
        <v>Case-control study</v>
      </c>
      <c r="K393" s="67" t="str">
        <f t="shared" si="245"/>
        <v xml:space="preserve">Registered  patients with COVID-19 </v>
      </c>
      <c r="L393" s="67" t="str">
        <f t="shared" si="245"/>
        <v>Immunocompetent</v>
      </c>
      <c r="M393" s="67">
        <f t="shared" si="245"/>
        <v>242085</v>
      </c>
      <c r="N393" s="67" t="str">
        <f t="shared" si="245"/>
        <v>Adjusted Odds Ratio
VE(%) =  (1 −  AOR) × 100%</v>
      </c>
      <c r="O393" s="67" t="str">
        <f>O392</f>
        <v xml:space="preserve">2 doses + booster </v>
      </c>
      <c r="P393" s="67" t="str">
        <f t="shared" si="246"/>
        <v>BNT162b2</v>
      </c>
      <c r="Q393" s="67" t="str">
        <f t="shared" si="246"/>
        <v xml:space="preserve">No </v>
      </c>
      <c r="R393" s="67" t="str">
        <f t="shared" si="246"/>
        <v>N/A</v>
      </c>
      <c r="S393" s="67" t="str">
        <f>S392</f>
        <v xml:space="preserve">First homoogous booster </v>
      </c>
      <c r="T393" s="67" t="str">
        <f t="shared" si="247"/>
        <v xml:space="preserve">Patients aged 18 years or older whowere hospitalized in public hospitals and were diagnosed with a COVID-19 infection by PCR test </v>
      </c>
      <c r="U393" s="67" t="str">
        <f>U392</f>
        <v>Hospitalization and Death</v>
      </c>
      <c r="V393" s="67" t="str">
        <f t="shared" si="244"/>
        <v>18 to ≥80 years</v>
      </c>
      <c r="W393" s="15" t="s">
        <v>1336</v>
      </c>
      <c r="X393" s="15" t="s">
        <v>150</v>
      </c>
      <c r="Y393" s="67" t="str">
        <f t="shared" si="241"/>
        <v>Omicron (B.1.1.529)</v>
      </c>
      <c r="Z393" s="15" t="s">
        <v>1349</v>
      </c>
      <c r="AA393" s="67"/>
    </row>
    <row r="394" spans="1:27" x14ac:dyDescent="0.25">
      <c r="A394" s="62">
        <v>44980</v>
      </c>
      <c r="B394" s="67" t="s">
        <v>1440</v>
      </c>
      <c r="C394" s="68" t="s">
        <v>1441</v>
      </c>
      <c r="D394" s="64">
        <v>44896</v>
      </c>
      <c r="E394" s="67" t="s">
        <v>1209</v>
      </c>
      <c r="F394" s="67" t="s">
        <v>36</v>
      </c>
      <c r="G394" s="67" t="s">
        <v>105</v>
      </c>
      <c r="H394" s="67" t="s">
        <v>38</v>
      </c>
      <c r="I394" s="67" t="s">
        <v>1442</v>
      </c>
      <c r="J394" s="67" t="s">
        <v>40</v>
      </c>
      <c r="K394" s="67" t="s">
        <v>2009</v>
      </c>
      <c r="L394" s="67" t="s">
        <v>159</v>
      </c>
      <c r="M394" s="67">
        <v>360626</v>
      </c>
      <c r="N394" s="67" t="s">
        <v>2010</v>
      </c>
      <c r="O394" s="67" t="s">
        <v>1463</v>
      </c>
      <c r="P394" s="67" t="s">
        <v>1443</v>
      </c>
      <c r="Q394" s="67" t="s">
        <v>44</v>
      </c>
      <c r="R394" s="67" t="s">
        <v>41</v>
      </c>
      <c r="S394" s="67" t="s">
        <v>52</v>
      </c>
      <c r="T394" s="67" t="s">
        <v>110</v>
      </c>
      <c r="U394" s="67" t="s">
        <v>1444</v>
      </c>
      <c r="V394" s="15" t="s">
        <v>1445</v>
      </c>
      <c r="W394" s="15" t="s">
        <v>48</v>
      </c>
      <c r="X394" s="67" t="s">
        <v>1025</v>
      </c>
      <c r="Y394" s="67" t="s">
        <v>50</v>
      </c>
      <c r="Z394" s="15" t="s">
        <v>1446</v>
      </c>
      <c r="AA394" s="67"/>
    </row>
    <row r="395" spans="1:27" x14ac:dyDescent="0.25">
      <c r="A395" s="62">
        <f t="shared" ref="A395:J396" si="248">A394</f>
        <v>44980</v>
      </c>
      <c r="B395" s="67" t="str">
        <f t="shared" si="248"/>
        <v>Link-Gelles., et al.</v>
      </c>
      <c r="C395" s="68" t="str">
        <f t="shared" si="248"/>
        <v>Effectiveness of Bivalent mRNA Vaccines in Preventing Symptomatic SARS-CoV-2 Infection — Increasing Community Access to Testing Program, United States, September–November 2022</v>
      </c>
      <c r="D395" s="64">
        <f t="shared" si="248"/>
        <v>44896</v>
      </c>
      <c r="E395" s="67" t="str">
        <f t="shared" si="248"/>
        <v xml:space="preserve">Morbidity and Mortality Weekly Report </v>
      </c>
      <c r="F395" s="67" t="str">
        <f t="shared" si="248"/>
        <v>Yes</v>
      </c>
      <c r="G395" s="67" t="str">
        <f t="shared" si="248"/>
        <v>CDC</v>
      </c>
      <c r="H395" s="67" t="str">
        <f t="shared" si="248"/>
        <v>United States</v>
      </c>
      <c r="I395" s="67" t="str">
        <f t="shared" si="248"/>
        <v>September 2022 to November 2022</v>
      </c>
      <c r="J395" s="67" t="str">
        <f t="shared" si="248"/>
        <v>Test-negative case study control</v>
      </c>
      <c r="K395" s="67" t="str">
        <f t="shared" ref="K395:T396" si="249">K394</f>
        <v xml:space="preserve">General population (≥18 years) </v>
      </c>
      <c r="L395" s="67" t="str">
        <f t="shared" si="249"/>
        <v>Immunocompetent</v>
      </c>
      <c r="M395" s="67">
        <f t="shared" si="249"/>
        <v>360626</v>
      </c>
      <c r="N395" s="67" t="str">
        <f t="shared" si="249"/>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395" s="67" t="str">
        <f t="shared" si="249"/>
        <v>2 doses + bivalent booster</v>
      </c>
      <c r="P395" s="67" t="str">
        <f t="shared" si="249"/>
        <v>BNT162b26 or mRNA-1273</v>
      </c>
      <c r="Q395" s="67" t="str">
        <f t="shared" si="249"/>
        <v>Both</v>
      </c>
      <c r="R395" s="67" t="str">
        <f t="shared" si="249"/>
        <v>N/A</v>
      </c>
      <c r="S395" s="67" t="str">
        <f t="shared" si="249"/>
        <v>Bivalent booster</v>
      </c>
      <c r="T395" s="67" t="str">
        <f t="shared" si="249"/>
        <v>Unvaccinated</v>
      </c>
      <c r="U395" s="67" t="str">
        <f t="shared" ref="U395:U396" si="250">U394</f>
        <v>Symptomatic infection</v>
      </c>
      <c r="V395" s="15" t="s">
        <v>857</v>
      </c>
      <c r="W395" s="14" t="str">
        <f t="shared" ref="W395:W404" si="251">W394</f>
        <v>Overall</v>
      </c>
      <c r="X395" s="67" t="str">
        <f t="shared" ref="X395:X404" si="252">X394</f>
        <v>Short term (0-3 months)</v>
      </c>
      <c r="Y395" s="67" t="str">
        <f t="shared" ref="Y395:Y404" si="253">Y394</f>
        <v>Overall Omicron</v>
      </c>
      <c r="Z395" s="15" t="s">
        <v>1447</v>
      </c>
      <c r="AA395" s="67"/>
    </row>
    <row r="396" spans="1:27" x14ac:dyDescent="0.25">
      <c r="A396" s="62">
        <f t="shared" si="248"/>
        <v>44980</v>
      </c>
      <c r="B396" s="67" t="str">
        <f t="shared" si="248"/>
        <v>Link-Gelles., et al.</v>
      </c>
      <c r="C396" s="68" t="str">
        <f t="shared" si="248"/>
        <v>Effectiveness of Bivalent mRNA Vaccines in Preventing Symptomatic SARS-CoV-2 Infection — Increasing Community Access to Testing Program, United States, September–November 2022</v>
      </c>
      <c r="D396" s="64">
        <f t="shared" si="248"/>
        <v>44896</v>
      </c>
      <c r="E396" s="67" t="str">
        <f t="shared" si="248"/>
        <v xml:space="preserve">Morbidity and Mortality Weekly Report </v>
      </c>
      <c r="F396" s="67" t="str">
        <f t="shared" si="248"/>
        <v>Yes</v>
      </c>
      <c r="G396" s="67" t="str">
        <f t="shared" si="248"/>
        <v>CDC</v>
      </c>
      <c r="H396" s="67" t="str">
        <f t="shared" si="248"/>
        <v>United States</v>
      </c>
      <c r="I396" s="67" t="str">
        <f t="shared" si="248"/>
        <v>September 2022 to November 2022</v>
      </c>
      <c r="J396" s="67" t="str">
        <f t="shared" si="248"/>
        <v>Test-negative case study control</v>
      </c>
      <c r="K396" s="67" t="str">
        <f t="shared" si="249"/>
        <v xml:space="preserve">General population (≥18 years) </v>
      </c>
      <c r="L396" s="67" t="str">
        <f t="shared" si="249"/>
        <v>Immunocompetent</v>
      </c>
      <c r="M396" s="67">
        <f t="shared" si="249"/>
        <v>360626</v>
      </c>
      <c r="N396" s="67" t="str">
        <f t="shared" si="249"/>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396" s="67" t="str">
        <f t="shared" si="249"/>
        <v>2 doses + bivalent booster</v>
      </c>
      <c r="P396" s="67" t="str">
        <f t="shared" si="249"/>
        <v>BNT162b26 or mRNA-1273</v>
      </c>
      <c r="Q396" s="67" t="str">
        <f t="shared" si="249"/>
        <v>Both</v>
      </c>
      <c r="R396" s="67" t="str">
        <f t="shared" si="249"/>
        <v>N/A</v>
      </c>
      <c r="S396" s="67" t="str">
        <f t="shared" si="249"/>
        <v>Bivalent booster</v>
      </c>
      <c r="T396" s="67" t="str">
        <f t="shared" si="249"/>
        <v>Unvaccinated</v>
      </c>
      <c r="U396" s="67" t="str">
        <f t="shared" si="250"/>
        <v>Symptomatic infection</v>
      </c>
      <c r="V396" s="15" t="s">
        <v>2018</v>
      </c>
      <c r="W396" s="14" t="str">
        <f t="shared" si="251"/>
        <v>Overall</v>
      </c>
      <c r="X396" s="67" t="str">
        <f t="shared" si="252"/>
        <v>Short term (0-3 months)</v>
      </c>
      <c r="Y396" s="67" t="str">
        <f t="shared" si="253"/>
        <v>Overall Omicron</v>
      </c>
      <c r="Z396" s="15" t="s">
        <v>1448</v>
      </c>
      <c r="AA396" s="67"/>
    </row>
    <row r="397" spans="1:27" ht="30" x14ac:dyDescent="0.25">
      <c r="A397" s="62">
        <f t="shared" ref="A397:A441" si="254">A396</f>
        <v>44980</v>
      </c>
      <c r="B397" s="67" t="str">
        <f t="shared" ref="B397:B441" si="255">B396</f>
        <v>Link-Gelles., et al.</v>
      </c>
      <c r="C397" s="68" t="str">
        <f t="shared" ref="C397:C441" si="256">C396</f>
        <v>Effectiveness of Bivalent mRNA Vaccines in Preventing Symptomatic SARS-CoV-2 Infection — Increasing Community Access to Testing Program, United States, September–November 2022</v>
      </c>
      <c r="D397" s="64">
        <f t="shared" ref="D397:D441" si="257">D396</f>
        <v>44896</v>
      </c>
      <c r="E397" s="67" t="str">
        <f t="shared" ref="E397:E441" si="258">E396</f>
        <v xml:space="preserve">Morbidity and Mortality Weekly Report </v>
      </c>
      <c r="F397" s="67" t="str">
        <f t="shared" ref="F397:F441" si="259">F396</f>
        <v>Yes</v>
      </c>
      <c r="G397" s="67" t="str">
        <f t="shared" ref="G397:G441" si="260">G396</f>
        <v>CDC</v>
      </c>
      <c r="H397" s="67" t="str">
        <f t="shared" ref="H397:H441" si="261">H396</f>
        <v>United States</v>
      </c>
      <c r="I397" s="67" t="str">
        <f t="shared" ref="I397:I441" si="262">I396</f>
        <v>September 2022 to November 2022</v>
      </c>
      <c r="J397" s="67" t="str">
        <f t="shared" ref="J397:J441" si="263">J396</f>
        <v>Test-negative case study control</v>
      </c>
      <c r="K397" s="67" t="str">
        <f t="shared" ref="K397:K441" si="264">K396</f>
        <v xml:space="preserve">General population (≥18 years) </v>
      </c>
      <c r="L397" s="67" t="str">
        <f t="shared" ref="L397:L441" si="265">L396</f>
        <v>Immunocompetent</v>
      </c>
      <c r="M397" s="67">
        <f t="shared" ref="M397:M441" si="266">M396</f>
        <v>360626</v>
      </c>
      <c r="N397" s="67" t="str">
        <f t="shared" ref="N397:N441" si="267">N396</f>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397" s="15" t="s">
        <v>1464</v>
      </c>
      <c r="P397" s="67" t="str">
        <f t="shared" ref="P397:U404" si="268">P396</f>
        <v>BNT162b26 or mRNA-1273</v>
      </c>
      <c r="Q397" s="67" t="str">
        <f t="shared" si="268"/>
        <v>Both</v>
      </c>
      <c r="R397" s="67" t="str">
        <f t="shared" si="268"/>
        <v>N/A</v>
      </c>
      <c r="S397" s="67" t="str">
        <f t="shared" si="268"/>
        <v>Bivalent booster</v>
      </c>
      <c r="T397" s="67" t="str">
        <f t="shared" si="268"/>
        <v>Unvaccinated</v>
      </c>
      <c r="U397" s="67" t="str">
        <f t="shared" si="268"/>
        <v>Symptomatic infection</v>
      </c>
      <c r="V397" s="15" t="s">
        <v>1445</v>
      </c>
      <c r="W397" s="14" t="str">
        <f t="shared" si="251"/>
        <v>Overall</v>
      </c>
      <c r="X397" s="67" t="str">
        <f t="shared" si="252"/>
        <v>Short term (0-3 months)</v>
      </c>
      <c r="Y397" s="67" t="str">
        <f t="shared" si="253"/>
        <v>Overall Omicron</v>
      </c>
      <c r="Z397" s="15" t="s">
        <v>1449</v>
      </c>
      <c r="AA397" s="67"/>
    </row>
    <row r="398" spans="1:27" ht="30" x14ac:dyDescent="0.25">
      <c r="A398" s="62">
        <f t="shared" si="254"/>
        <v>44980</v>
      </c>
      <c r="B398" s="67" t="str">
        <f t="shared" si="255"/>
        <v>Link-Gelles., et al.</v>
      </c>
      <c r="C398" s="68" t="str">
        <f t="shared" si="256"/>
        <v>Effectiveness of Bivalent mRNA Vaccines in Preventing Symptomatic SARS-CoV-2 Infection — Increasing Community Access to Testing Program, United States, September–November 2022</v>
      </c>
      <c r="D398" s="64">
        <f t="shared" si="257"/>
        <v>44896</v>
      </c>
      <c r="E398" s="67" t="str">
        <f t="shared" si="258"/>
        <v xml:space="preserve">Morbidity and Mortality Weekly Report </v>
      </c>
      <c r="F398" s="67" t="str">
        <f t="shared" si="259"/>
        <v>Yes</v>
      </c>
      <c r="G398" s="67" t="str">
        <f t="shared" si="260"/>
        <v>CDC</v>
      </c>
      <c r="H398" s="67" t="str">
        <f t="shared" si="261"/>
        <v>United States</v>
      </c>
      <c r="I398" s="67" t="str">
        <f t="shared" si="262"/>
        <v>September 2022 to November 2022</v>
      </c>
      <c r="J398" s="67" t="str">
        <f t="shared" si="263"/>
        <v>Test-negative case study control</v>
      </c>
      <c r="K398" s="67" t="str">
        <f t="shared" si="264"/>
        <v xml:space="preserve">General population (≥18 years) </v>
      </c>
      <c r="L398" s="67" t="str">
        <f t="shared" si="265"/>
        <v>Immunocompetent</v>
      </c>
      <c r="M398" s="67">
        <f t="shared" si="266"/>
        <v>360626</v>
      </c>
      <c r="N398"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398" s="14" t="str">
        <f>O397</f>
        <v>2 doses + first booster + bivalent booster</v>
      </c>
      <c r="P398" s="67" t="str">
        <f t="shared" si="268"/>
        <v>BNT162b26 or mRNA-1273</v>
      </c>
      <c r="Q398" s="67" t="str">
        <f t="shared" si="268"/>
        <v>Both</v>
      </c>
      <c r="R398" s="67" t="str">
        <f t="shared" si="268"/>
        <v>N/A</v>
      </c>
      <c r="S398" s="67" t="str">
        <f t="shared" si="268"/>
        <v>Bivalent booster</v>
      </c>
      <c r="T398" s="67" t="str">
        <f t="shared" si="268"/>
        <v>Unvaccinated</v>
      </c>
      <c r="U398" s="67" t="str">
        <f t="shared" si="268"/>
        <v>Symptomatic infection</v>
      </c>
      <c r="V398" s="15" t="s">
        <v>857</v>
      </c>
      <c r="W398" s="14" t="str">
        <f t="shared" si="251"/>
        <v>Overall</v>
      </c>
      <c r="X398" s="67" t="str">
        <f t="shared" si="252"/>
        <v>Short term (0-3 months)</v>
      </c>
      <c r="Y398" s="67" t="str">
        <f t="shared" si="253"/>
        <v>Overall Omicron</v>
      </c>
      <c r="Z398" s="15" t="s">
        <v>1450</v>
      </c>
      <c r="AA398" s="67"/>
    </row>
    <row r="399" spans="1:27" ht="30" x14ac:dyDescent="0.25">
      <c r="A399" s="62">
        <f t="shared" si="254"/>
        <v>44980</v>
      </c>
      <c r="B399" s="67" t="str">
        <f t="shared" si="255"/>
        <v>Link-Gelles., et al.</v>
      </c>
      <c r="C399" s="68" t="str">
        <f t="shared" si="256"/>
        <v>Effectiveness of Bivalent mRNA Vaccines in Preventing Symptomatic SARS-CoV-2 Infection — Increasing Community Access to Testing Program, United States, September–November 2022</v>
      </c>
      <c r="D399" s="64">
        <f t="shared" si="257"/>
        <v>44896</v>
      </c>
      <c r="E399" s="67" t="str">
        <f t="shared" si="258"/>
        <v xml:space="preserve">Morbidity and Mortality Weekly Report </v>
      </c>
      <c r="F399" s="67" t="str">
        <f t="shared" si="259"/>
        <v>Yes</v>
      </c>
      <c r="G399" s="67" t="str">
        <f t="shared" si="260"/>
        <v>CDC</v>
      </c>
      <c r="H399" s="67" t="str">
        <f t="shared" si="261"/>
        <v>United States</v>
      </c>
      <c r="I399" s="67" t="str">
        <f t="shared" si="262"/>
        <v>September 2022 to November 2022</v>
      </c>
      <c r="J399" s="67" t="str">
        <f t="shared" si="263"/>
        <v>Test-negative case study control</v>
      </c>
      <c r="K399" s="67" t="str">
        <f t="shared" si="264"/>
        <v xml:space="preserve">General population (≥18 years) </v>
      </c>
      <c r="L399" s="67" t="str">
        <f t="shared" si="265"/>
        <v>Immunocompetent</v>
      </c>
      <c r="M399" s="67">
        <f t="shared" si="266"/>
        <v>360626</v>
      </c>
      <c r="N399"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399" s="14" t="str">
        <f>O398</f>
        <v>2 doses + first booster + bivalent booster</v>
      </c>
      <c r="P399" s="67" t="str">
        <f t="shared" si="268"/>
        <v>BNT162b26 or mRNA-1273</v>
      </c>
      <c r="Q399" s="67" t="str">
        <f t="shared" si="268"/>
        <v>Both</v>
      </c>
      <c r="R399" s="67" t="str">
        <f t="shared" si="268"/>
        <v>N/A</v>
      </c>
      <c r="S399" s="67" t="str">
        <f t="shared" si="268"/>
        <v>Bivalent booster</v>
      </c>
      <c r="T399" s="67" t="str">
        <f t="shared" si="268"/>
        <v>Unvaccinated</v>
      </c>
      <c r="U399" s="67" t="str">
        <f t="shared" si="268"/>
        <v>Symptomatic infection</v>
      </c>
      <c r="V399" s="15" t="s">
        <v>2018</v>
      </c>
      <c r="W399" s="14" t="str">
        <f t="shared" si="251"/>
        <v>Overall</v>
      </c>
      <c r="X399" s="67" t="str">
        <f t="shared" si="252"/>
        <v>Short term (0-3 months)</v>
      </c>
      <c r="Y399" s="67" t="str">
        <f t="shared" si="253"/>
        <v>Overall Omicron</v>
      </c>
      <c r="Z399" s="15" t="s">
        <v>1451</v>
      </c>
      <c r="AA399" s="67"/>
    </row>
    <row r="400" spans="1:27" ht="30" x14ac:dyDescent="0.25">
      <c r="A400" s="62">
        <f t="shared" si="254"/>
        <v>44980</v>
      </c>
      <c r="B400" s="67" t="str">
        <f t="shared" si="255"/>
        <v>Link-Gelles., et al.</v>
      </c>
      <c r="C400" s="68" t="str">
        <f t="shared" si="256"/>
        <v>Effectiveness of Bivalent mRNA Vaccines in Preventing Symptomatic SARS-CoV-2 Infection — Increasing Community Access to Testing Program, United States, September–November 2022</v>
      </c>
      <c r="D400" s="64">
        <f t="shared" si="257"/>
        <v>44896</v>
      </c>
      <c r="E400" s="67" t="str">
        <f t="shared" si="258"/>
        <v xml:space="preserve">Morbidity and Mortality Weekly Report </v>
      </c>
      <c r="F400" s="67" t="str">
        <f t="shared" si="259"/>
        <v>Yes</v>
      </c>
      <c r="G400" s="67" t="str">
        <f t="shared" si="260"/>
        <v>CDC</v>
      </c>
      <c r="H400" s="67" t="str">
        <f t="shared" si="261"/>
        <v>United States</v>
      </c>
      <c r="I400" s="67" t="str">
        <f t="shared" si="262"/>
        <v>September 2022 to November 2022</v>
      </c>
      <c r="J400" s="67" t="str">
        <f t="shared" si="263"/>
        <v>Test-negative case study control</v>
      </c>
      <c r="K400" s="67" t="str">
        <f t="shared" si="264"/>
        <v xml:space="preserve">General population (≥18 years) </v>
      </c>
      <c r="L400" s="67" t="str">
        <f t="shared" si="265"/>
        <v>Immunocompetent</v>
      </c>
      <c r="M400" s="67">
        <f t="shared" si="266"/>
        <v>360626</v>
      </c>
      <c r="N400"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00" s="15" t="s">
        <v>1465</v>
      </c>
      <c r="P400" s="67" t="str">
        <f t="shared" si="268"/>
        <v>BNT162b26 or mRNA-1273</v>
      </c>
      <c r="Q400" s="67" t="str">
        <f t="shared" si="268"/>
        <v>Both</v>
      </c>
      <c r="R400" s="67" t="str">
        <f t="shared" si="268"/>
        <v>N/A</v>
      </c>
      <c r="S400" s="67" t="str">
        <f t="shared" si="268"/>
        <v>Bivalent booster</v>
      </c>
      <c r="T400" s="67" t="str">
        <f t="shared" si="268"/>
        <v>Unvaccinated</v>
      </c>
      <c r="U400" s="67" t="str">
        <f t="shared" si="268"/>
        <v>Symptomatic infection</v>
      </c>
      <c r="V400" s="15" t="s">
        <v>857</v>
      </c>
      <c r="W400" s="14" t="str">
        <f t="shared" si="251"/>
        <v>Overall</v>
      </c>
      <c r="X400" s="67" t="str">
        <f t="shared" si="252"/>
        <v>Short term (0-3 months)</v>
      </c>
      <c r="Y400" s="67" t="str">
        <f t="shared" si="253"/>
        <v>Overall Omicron</v>
      </c>
      <c r="Z400" s="15" t="s">
        <v>1452</v>
      </c>
      <c r="AA400" s="67"/>
    </row>
    <row r="401" spans="1:27" ht="30" x14ac:dyDescent="0.25">
      <c r="A401" s="62">
        <f t="shared" si="254"/>
        <v>44980</v>
      </c>
      <c r="B401" s="67" t="str">
        <f t="shared" si="255"/>
        <v>Link-Gelles., et al.</v>
      </c>
      <c r="C401" s="68" t="str">
        <f t="shared" si="256"/>
        <v>Effectiveness of Bivalent mRNA Vaccines in Preventing Symptomatic SARS-CoV-2 Infection — Increasing Community Access to Testing Program, United States, September–November 2022</v>
      </c>
      <c r="D401" s="64">
        <f t="shared" si="257"/>
        <v>44896</v>
      </c>
      <c r="E401" s="67" t="str">
        <f t="shared" si="258"/>
        <v xml:space="preserve">Morbidity and Mortality Weekly Report </v>
      </c>
      <c r="F401" s="67" t="str">
        <f t="shared" si="259"/>
        <v>Yes</v>
      </c>
      <c r="G401" s="67" t="str">
        <f t="shared" si="260"/>
        <v>CDC</v>
      </c>
      <c r="H401" s="67" t="str">
        <f t="shared" si="261"/>
        <v>United States</v>
      </c>
      <c r="I401" s="67" t="str">
        <f t="shared" si="262"/>
        <v>September 2022 to November 2022</v>
      </c>
      <c r="J401" s="67" t="str">
        <f t="shared" si="263"/>
        <v>Test-negative case study control</v>
      </c>
      <c r="K401" s="67" t="str">
        <f t="shared" si="264"/>
        <v xml:space="preserve">General population (≥18 years) </v>
      </c>
      <c r="L401" s="67" t="str">
        <f t="shared" si="265"/>
        <v>Immunocompetent</v>
      </c>
      <c r="M401" s="67">
        <f t="shared" si="266"/>
        <v>360626</v>
      </c>
      <c r="N401"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01" s="14" t="str">
        <f>O400</f>
        <v>2 doses + second booster + bivalent booster</v>
      </c>
      <c r="P401" s="67" t="str">
        <f t="shared" si="268"/>
        <v>BNT162b26 or mRNA-1273</v>
      </c>
      <c r="Q401" s="67" t="str">
        <f t="shared" si="268"/>
        <v>Both</v>
      </c>
      <c r="R401" s="67" t="str">
        <f t="shared" si="268"/>
        <v>N/A</v>
      </c>
      <c r="S401" s="67" t="str">
        <f t="shared" si="268"/>
        <v>Bivalent booster</v>
      </c>
      <c r="T401" s="67" t="str">
        <f t="shared" si="268"/>
        <v>Unvaccinated</v>
      </c>
      <c r="U401" s="67" t="str">
        <f t="shared" si="268"/>
        <v>Symptomatic infection</v>
      </c>
      <c r="V401" s="15" t="s">
        <v>2018</v>
      </c>
      <c r="W401" s="14" t="str">
        <f t="shared" si="251"/>
        <v>Overall</v>
      </c>
      <c r="X401" s="67" t="str">
        <f t="shared" si="252"/>
        <v>Short term (0-3 months)</v>
      </c>
      <c r="Y401" s="67" t="str">
        <f t="shared" si="253"/>
        <v>Overall Omicron</v>
      </c>
      <c r="Z401" s="15" t="s">
        <v>1453</v>
      </c>
      <c r="AA401" s="67"/>
    </row>
    <row r="402" spans="1:27" ht="30" x14ac:dyDescent="0.25">
      <c r="A402" s="62">
        <f t="shared" si="254"/>
        <v>44980</v>
      </c>
      <c r="B402" s="67" t="str">
        <f t="shared" si="255"/>
        <v>Link-Gelles., et al.</v>
      </c>
      <c r="C402" s="68" t="str">
        <f t="shared" si="256"/>
        <v>Effectiveness of Bivalent mRNA Vaccines in Preventing Symptomatic SARS-CoV-2 Infection — Increasing Community Access to Testing Program, United States, September–November 2022</v>
      </c>
      <c r="D402" s="64">
        <f t="shared" si="257"/>
        <v>44896</v>
      </c>
      <c r="E402" s="67" t="str">
        <f t="shared" si="258"/>
        <v xml:space="preserve">Morbidity and Mortality Weekly Report </v>
      </c>
      <c r="F402" s="67" t="str">
        <f t="shared" si="259"/>
        <v>Yes</v>
      </c>
      <c r="G402" s="67" t="str">
        <f t="shared" si="260"/>
        <v>CDC</v>
      </c>
      <c r="H402" s="67" t="str">
        <f t="shared" si="261"/>
        <v>United States</v>
      </c>
      <c r="I402" s="67" t="str">
        <f t="shared" si="262"/>
        <v>September 2022 to November 2022</v>
      </c>
      <c r="J402" s="67" t="str">
        <f t="shared" si="263"/>
        <v>Test-negative case study control</v>
      </c>
      <c r="K402" s="67" t="str">
        <f t="shared" si="264"/>
        <v xml:space="preserve">General population (≥18 years) </v>
      </c>
      <c r="L402" s="67" t="str">
        <f t="shared" si="265"/>
        <v>Immunocompetent</v>
      </c>
      <c r="M402" s="67">
        <f t="shared" si="266"/>
        <v>360626</v>
      </c>
      <c r="N402"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02" s="15" t="s">
        <v>1466</v>
      </c>
      <c r="P402" s="67" t="str">
        <f t="shared" si="268"/>
        <v>BNT162b26 or mRNA-1273</v>
      </c>
      <c r="Q402" s="67" t="str">
        <f t="shared" si="268"/>
        <v>Both</v>
      </c>
      <c r="R402" s="67" t="str">
        <f t="shared" si="268"/>
        <v>N/A</v>
      </c>
      <c r="S402" s="67" t="str">
        <f t="shared" si="268"/>
        <v>Bivalent booster</v>
      </c>
      <c r="T402" s="67" t="str">
        <f t="shared" si="268"/>
        <v>Unvaccinated</v>
      </c>
      <c r="U402" s="67" t="str">
        <f t="shared" si="268"/>
        <v>Symptomatic infection</v>
      </c>
      <c r="V402" s="15" t="s">
        <v>1445</v>
      </c>
      <c r="W402" s="14" t="str">
        <f t="shared" si="251"/>
        <v>Overall</v>
      </c>
      <c r="X402" s="67" t="str">
        <f t="shared" si="252"/>
        <v>Short term (0-3 months)</v>
      </c>
      <c r="Y402" s="67" t="str">
        <f t="shared" si="253"/>
        <v>Overall Omicron</v>
      </c>
      <c r="Z402" s="15" t="s">
        <v>1449</v>
      </c>
      <c r="AA402" s="67"/>
    </row>
    <row r="403" spans="1:27" ht="30" x14ac:dyDescent="0.25">
      <c r="A403" s="62">
        <f t="shared" si="254"/>
        <v>44980</v>
      </c>
      <c r="B403" s="67" t="str">
        <f t="shared" si="255"/>
        <v>Link-Gelles., et al.</v>
      </c>
      <c r="C403" s="68" t="str">
        <f t="shared" si="256"/>
        <v>Effectiveness of Bivalent mRNA Vaccines in Preventing Symptomatic SARS-CoV-2 Infection — Increasing Community Access to Testing Program, United States, September–November 2022</v>
      </c>
      <c r="D403" s="64">
        <f t="shared" si="257"/>
        <v>44896</v>
      </c>
      <c r="E403" s="67" t="str">
        <f t="shared" si="258"/>
        <v xml:space="preserve">Morbidity and Mortality Weekly Report </v>
      </c>
      <c r="F403" s="67" t="str">
        <f t="shared" si="259"/>
        <v>Yes</v>
      </c>
      <c r="G403" s="67" t="str">
        <f t="shared" si="260"/>
        <v>CDC</v>
      </c>
      <c r="H403" s="67" t="str">
        <f t="shared" si="261"/>
        <v>United States</v>
      </c>
      <c r="I403" s="67" t="str">
        <f t="shared" si="262"/>
        <v>September 2022 to November 2022</v>
      </c>
      <c r="J403" s="67" t="str">
        <f t="shared" si="263"/>
        <v>Test-negative case study control</v>
      </c>
      <c r="K403" s="67" t="str">
        <f t="shared" si="264"/>
        <v xml:space="preserve">General population (≥18 years) </v>
      </c>
      <c r="L403" s="67" t="str">
        <f t="shared" si="265"/>
        <v>Immunocompetent</v>
      </c>
      <c r="M403" s="67">
        <f t="shared" si="266"/>
        <v>360626</v>
      </c>
      <c r="N403"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03" s="14" t="str">
        <f>O402</f>
        <v>2 doses + booster(s) + bivalent booster</v>
      </c>
      <c r="P403" s="67" t="str">
        <f t="shared" si="268"/>
        <v>BNT162b26 or mRNA-1273</v>
      </c>
      <c r="Q403" s="67" t="str">
        <f t="shared" si="268"/>
        <v>Both</v>
      </c>
      <c r="R403" s="67" t="str">
        <f t="shared" si="268"/>
        <v>N/A</v>
      </c>
      <c r="S403" s="67" t="str">
        <f t="shared" si="268"/>
        <v>Bivalent booster</v>
      </c>
      <c r="T403" s="67" t="str">
        <f t="shared" si="268"/>
        <v>Unvaccinated</v>
      </c>
      <c r="U403" s="67" t="str">
        <f t="shared" si="268"/>
        <v>Symptomatic infection</v>
      </c>
      <c r="V403" s="15" t="s">
        <v>857</v>
      </c>
      <c r="W403" s="14" t="str">
        <f t="shared" si="251"/>
        <v>Overall</v>
      </c>
      <c r="X403" s="67" t="str">
        <f t="shared" si="252"/>
        <v>Short term (0-3 months)</v>
      </c>
      <c r="Y403" s="67" t="str">
        <f t="shared" si="253"/>
        <v>Overall Omicron</v>
      </c>
      <c r="Z403" s="15" t="s">
        <v>1454</v>
      </c>
      <c r="AA403" s="67"/>
    </row>
    <row r="404" spans="1:27" ht="30" x14ac:dyDescent="0.25">
      <c r="A404" s="62">
        <f t="shared" si="254"/>
        <v>44980</v>
      </c>
      <c r="B404" s="67" t="str">
        <f t="shared" si="255"/>
        <v>Link-Gelles., et al.</v>
      </c>
      <c r="C404" s="68" t="str">
        <f t="shared" si="256"/>
        <v>Effectiveness of Bivalent mRNA Vaccines in Preventing Symptomatic SARS-CoV-2 Infection — Increasing Community Access to Testing Program, United States, September–November 2022</v>
      </c>
      <c r="D404" s="64">
        <f t="shared" si="257"/>
        <v>44896</v>
      </c>
      <c r="E404" s="67" t="str">
        <f t="shared" si="258"/>
        <v xml:space="preserve">Morbidity and Mortality Weekly Report </v>
      </c>
      <c r="F404" s="67" t="str">
        <f t="shared" si="259"/>
        <v>Yes</v>
      </c>
      <c r="G404" s="67" t="str">
        <f t="shared" si="260"/>
        <v>CDC</v>
      </c>
      <c r="H404" s="67" t="str">
        <f t="shared" si="261"/>
        <v>United States</v>
      </c>
      <c r="I404" s="67" t="str">
        <f t="shared" si="262"/>
        <v>September 2022 to November 2022</v>
      </c>
      <c r="J404" s="67" t="str">
        <f t="shared" si="263"/>
        <v>Test-negative case study control</v>
      </c>
      <c r="K404" s="67" t="str">
        <f t="shared" si="264"/>
        <v xml:space="preserve">General population (≥18 years) </v>
      </c>
      <c r="L404" s="67" t="str">
        <f t="shared" si="265"/>
        <v>Immunocompetent</v>
      </c>
      <c r="M404" s="67">
        <f t="shared" si="266"/>
        <v>360626</v>
      </c>
      <c r="N404"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04" s="14" t="str">
        <f>O403</f>
        <v>2 doses + booster(s) + bivalent booster</v>
      </c>
      <c r="P404" s="67" t="str">
        <f t="shared" si="268"/>
        <v>BNT162b26 or mRNA-1273</v>
      </c>
      <c r="Q404" s="67" t="str">
        <f t="shared" si="268"/>
        <v>Both</v>
      </c>
      <c r="R404" s="67" t="str">
        <f t="shared" si="268"/>
        <v>N/A</v>
      </c>
      <c r="S404" s="67" t="str">
        <f t="shared" si="268"/>
        <v>Bivalent booster</v>
      </c>
      <c r="T404" s="67" t="str">
        <f t="shared" si="268"/>
        <v>Unvaccinated</v>
      </c>
      <c r="U404" s="67" t="str">
        <f t="shared" si="268"/>
        <v>Symptomatic infection</v>
      </c>
      <c r="V404" s="15" t="s">
        <v>2018</v>
      </c>
      <c r="W404" s="14" t="str">
        <f t="shared" si="251"/>
        <v>Overall</v>
      </c>
      <c r="X404" s="67" t="str">
        <f t="shared" si="252"/>
        <v>Short term (0-3 months)</v>
      </c>
      <c r="Y404" s="67" t="str">
        <f t="shared" si="253"/>
        <v>Overall Omicron</v>
      </c>
      <c r="Z404" s="15" t="s">
        <v>1455</v>
      </c>
      <c r="AA404" s="67"/>
    </row>
    <row r="405" spans="1:27" x14ac:dyDescent="0.25">
      <c r="A405" s="62">
        <f t="shared" si="254"/>
        <v>44980</v>
      </c>
      <c r="B405" s="67" t="str">
        <f t="shared" si="255"/>
        <v>Link-Gelles., et al.</v>
      </c>
      <c r="C405" s="68" t="str">
        <f t="shared" si="256"/>
        <v>Effectiveness of Bivalent mRNA Vaccines in Preventing Symptomatic SARS-CoV-2 Infection — Increasing Community Access to Testing Program, United States, September–November 2022</v>
      </c>
      <c r="D405" s="64">
        <f t="shared" si="257"/>
        <v>44896</v>
      </c>
      <c r="E405" s="67" t="str">
        <f t="shared" si="258"/>
        <v xml:space="preserve">Morbidity and Mortality Weekly Report </v>
      </c>
      <c r="F405" s="67" t="str">
        <f t="shared" si="259"/>
        <v>Yes</v>
      </c>
      <c r="G405" s="67" t="str">
        <f t="shared" si="260"/>
        <v>CDC</v>
      </c>
      <c r="H405" s="67" t="str">
        <f t="shared" si="261"/>
        <v>United States</v>
      </c>
      <c r="I405" s="67" t="str">
        <f t="shared" si="262"/>
        <v>September 2022 to November 2022</v>
      </c>
      <c r="J405" s="67" t="str">
        <f t="shared" si="263"/>
        <v>Test-negative case study control</v>
      </c>
      <c r="K405" s="67" t="str">
        <f t="shared" si="264"/>
        <v xml:space="preserve">General population (≥18 years) </v>
      </c>
      <c r="L405" s="67" t="str">
        <f t="shared" si="265"/>
        <v>Immunocompetent</v>
      </c>
      <c r="M405" s="67">
        <f t="shared" si="266"/>
        <v>360626</v>
      </c>
      <c r="N405"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05" s="15" t="s">
        <v>1463</v>
      </c>
      <c r="P405" s="67" t="str">
        <f t="shared" ref="P405:P441" si="269">P404</f>
        <v>BNT162b26 or mRNA-1273</v>
      </c>
      <c r="Q405" s="67" t="str">
        <f t="shared" ref="Q405:Q441" si="270">Q404</f>
        <v>Both</v>
      </c>
      <c r="R405" s="67" t="str">
        <f t="shared" ref="R405:R441" si="271">R404</f>
        <v>N/A</v>
      </c>
      <c r="S405" s="67" t="str">
        <f t="shared" ref="S405:S441" si="272">S404</f>
        <v>Bivalent booster</v>
      </c>
      <c r="T405" s="67" t="s">
        <v>109</v>
      </c>
      <c r="U405" s="67" t="str">
        <f t="shared" ref="U405:U441" si="273">U404</f>
        <v>Symptomatic infection</v>
      </c>
      <c r="V405" s="67" t="s">
        <v>1445</v>
      </c>
      <c r="W405" s="15" t="s">
        <v>1456</v>
      </c>
      <c r="X405" s="15" t="s">
        <v>1025</v>
      </c>
      <c r="Y405" s="67" t="str">
        <f t="shared" ref="Y405:Y441" si="274">Y404</f>
        <v>Overall Omicron</v>
      </c>
      <c r="Z405" s="15" t="s">
        <v>1457</v>
      </c>
      <c r="AA405" s="67"/>
    </row>
    <row r="406" spans="1:27" x14ac:dyDescent="0.25">
      <c r="A406" s="62">
        <f t="shared" si="254"/>
        <v>44980</v>
      </c>
      <c r="B406" s="67" t="str">
        <f t="shared" si="255"/>
        <v>Link-Gelles., et al.</v>
      </c>
      <c r="C406" s="68" t="str">
        <f t="shared" si="256"/>
        <v>Effectiveness of Bivalent mRNA Vaccines in Preventing Symptomatic SARS-CoV-2 Infection — Increasing Community Access to Testing Program, United States, September–November 2022</v>
      </c>
      <c r="D406" s="64">
        <f t="shared" si="257"/>
        <v>44896</v>
      </c>
      <c r="E406" s="67" t="str">
        <f t="shared" si="258"/>
        <v xml:space="preserve">Morbidity and Mortality Weekly Report </v>
      </c>
      <c r="F406" s="67" t="str">
        <f t="shared" si="259"/>
        <v>Yes</v>
      </c>
      <c r="G406" s="67" t="str">
        <f t="shared" si="260"/>
        <v>CDC</v>
      </c>
      <c r="H406" s="67" t="str">
        <f t="shared" si="261"/>
        <v>United States</v>
      </c>
      <c r="I406" s="67" t="str">
        <f t="shared" si="262"/>
        <v>September 2022 to November 2022</v>
      </c>
      <c r="J406" s="67" t="str">
        <f t="shared" si="263"/>
        <v>Test-negative case study control</v>
      </c>
      <c r="K406" s="67" t="str">
        <f t="shared" si="264"/>
        <v xml:space="preserve">General population (≥18 years) </v>
      </c>
      <c r="L406" s="67" t="str">
        <f t="shared" si="265"/>
        <v>Immunocompetent</v>
      </c>
      <c r="M406" s="67">
        <f t="shared" si="266"/>
        <v>360626</v>
      </c>
      <c r="N406"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06" s="14" t="str">
        <f>O405</f>
        <v>2 doses + bivalent booster</v>
      </c>
      <c r="P406" s="67" t="str">
        <f t="shared" si="269"/>
        <v>BNT162b26 or mRNA-1273</v>
      </c>
      <c r="Q406" s="67" t="str">
        <f t="shared" si="270"/>
        <v>Both</v>
      </c>
      <c r="R406" s="67" t="str">
        <f t="shared" si="271"/>
        <v>N/A</v>
      </c>
      <c r="S406" s="67" t="str">
        <f t="shared" si="272"/>
        <v>Bivalent booster</v>
      </c>
      <c r="T406" s="67" t="str">
        <f>T405</f>
        <v>2 doses</v>
      </c>
      <c r="U406" s="67" t="str">
        <f t="shared" si="273"/>
        <v>Symptomatic infection</v>
      </c>
      <c r="V406" s="67" t="str">
        <f t="shared" ref="V406:V416" si="275">V405</f>
        <v>18 to 49</v>
      </c>
      <c r="W406" s="15" t="s">
        <v>1458</v>
      </c>
      <c r="X406" s="15" t="s">
        <v>150</v>
      </c>
      <c r="Y406" s="67" t="str">
        <f t="shared" si="274"/>
        <v>Overall Omicron</v>
      </c>
      <c r="Z406" s="15" t="s">
        <v>1412</v>
      </c>
      <c r="AA406" s="67"/>
    </row>
    <row r="407" spans="1:27" x14ac:dyDescent="0.25">
      <c r="A407" s="62">
        <f t="shared" si="254"/>
        <v>44980</v>
      </c>
      <c r="B407" s="67" t="str">
        <f t="shared" si="255"/>
        <v>Link-Gelles., et al.</v>
      </c>
      <c r="C407" s="68" t="str">
        <f t="shared" si="256"/>
        <v>Effectiveness of Bivalent mRNA Vaccines in Preventing Symptomatic SARS-CoV-2 Infection — Increasing Community Access to Testing Program, United States, September–November 2022</v>
      </c>
      <c r="D407" s="64">
        <f t="shared" si="257"/>
        <v>44896</v>
      </c>
      <c r="E407" s="67" t="str">
        <f t="shared" si="258"/>
        <v xml:space="preserve">Morbidity and Mortality Weekly Report </v>
      </c>
      <c r="F407" s="67" t="str">
        <f t="shared" si="259"/>
        <v>Yes</v>
      </c>
      <c r="G407" s="67" t="str">
        <f t="shared" si="260"/>
        <v>CDC</v>
      </c>
      <c r="H407" s="67" t="str">
        <f t="shared" si="261"/>
        <v>United States</v>
      </c>
      <c r="I407" s="67" t="str">
        <f t="shared" si="262"/>
        <v>September 2022 to November 2022</v>
      </c>
      <c r="J407" s="67" t="str">
        <f t="shared" si="263"/>
        <v>Test-negative case study control</v>
      </c>
      <c r="K407" s="67" t="str">
        <f t="shared" si="264"/>
        <v xml:space="preserve">General population (≥18 years) </v>
      </c>
      <c r="L407" s="67" t="str">
        <f t="shared" si="265"/>
        <v>Immunocompetent</v>
      </c>
      <c r="M407" s="67">
        <f t="shared" si="266"/>
        <v>360626</v>
      </c>
      <c r="N407"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07" s="14" t="str">
        <f>O406</f>
        <v>2 doses + bivalent booster</v>
      </c>
      <c r="P407" s="67" t="str">
        <f t="shared" si="269"/>
        <v>BNT162b26 or mRNA-1273</v>
      </c>
      <c r="Q407" s="67" t="str">
        <f t="shared" si="270"/>
        <v>Both</v>
      </c>
      <c r="R407" s="67" t="str">
        <f t="shared" si="271"/>
        <v>N/A</v>
      </c>
      <c r="S407" s="67" t="str">
        <f t="shared" si="272"/>
        <v>Bivalent booster</v>
      </c>
      <c r="T407" s="67" t="str">
        <f>T406</f>
        <v>2 doses</v>
      </c>
      <c r="U407" s="67" t="str">
        <f t="shared" si="273"/>
        <v>Symptomatic infection</v>
      </c>
      <c r="V407" s="67" t="str">
        <f t="shared" si="275"/>
        <v>18 to 49</v>
      </c>
      <c r="W407" s="15" t="s">
        <v>1459</v>
      </c>
      <c r="X407" s="67" t="s">
        <v>221</v>
      </c>
      <c r="Y407" s="67" t="str">
        <f t="shared" si="274"/>
        <v>Overall Omicron</v>
      </c>
      <c r="Z407" s="15" t="s">
        <v>1460</v>
      </c>
      <c r="AA407" s="67"/>
    </row>
    <row r="408" spans="1:27" x14ac:dyDescent="0.25">
      <c r="A408" s="62">
        <f t="shared" si="254"/>
        <v>44980</v>
      </c>
      <c r="B408" s="67" t="str">
        <f t="shared" si="255"/>
        <v>Link-Gelles., et al.</v>
      </c>
      <c r="C408" s="68" t="str">
        <f t="shared" si="256"/>
        <v>Effectiveness of Bivalent mRNA Vaccines in Preventing Symptomatic SARS-CoV-2 Infection — Increasing Community Access to Testing Program, United States, September–November 2022</v>
      </c>
      <c r="D408" s="64">
        <f t="shared" si="257"/>
        <v>44896</v>
      </c>
      <c r="E408" s="67" t="str">
        <f t="shared" si="258"/>
        <v xml:space="preserve">Morbidity and Mortality Weekly Report </v>
      </c>
      <c r="F408" s="67" t="str">
        <f t="shared" si="259"/>
        <v>Yes</v>
      </c>
      <c r="G408" s="67" t="str">
        <f t="shared" si="260"/>
        <v>CDC</v>
      </c>
      <c r="H408" s="67" t="str">
        <f t="shared" si="261"/>
        <v>United States</v>
      </c>
      <c r="I408" s="67" t="str">
        <f t="shared" si="262"/>
        <v>September 2022 to November 2022</v>
      </c>
      <c r="J408" s="67" t="str">
        <f t="shared" si="263"/>
        <v>Test-negative case study control</v>
      </c>
      <c r="K408" s="67" t="str">
        <f t="shared" si="264"/>
        <v xml:space="preserve">General population (≥18 years) </v>
      </c>
      <c r="L408" s="67" t="str">
        <f t="shared" si="265"/>
        <v>Immunocompetent</v>
      </c>
      <c r="M408" s="67">
        <f t="shared" si="266"/>
        <v>360626</v>
      </c>
      <c r="N408"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08" s="14" t="str">
        <f>O407</f>
        <v>2 doses + bivalent booster</v>
      </c>
      <c r="P408" s="67" t="str">
        <f t="shared" si="269"/>
        <v>BNT162b26 or mRNA-1273</v>
      </c>
      <c r="Q408" s="67" t="str">
        <f t="shared" si="270"/>
        <v>Both</v>
      </c>
      <c r="R408" s="67" t="str">
        <f t="shared" si="271"/>
        <v>N/A</v>
      </c>
      <c r="S408" s="67" t="str">
        <f t="shared" si="272"/>
        <v>Bivalent booster</v>
      </c>
      <c r="T408" s="67" t="str">
        <f>T407</f>
        <v>2 doses</v>
      </c>
      <c r="U408" s="67" t="str">
        <f t="shared" si="273"/>
        <v>Symptomatic infection</v>
      </c>
      <c r="V408" s="67" t="str">
        <f t="shared" si="275"/>
        <v>18 to 49</v>
      </c>
      <c r="W408" s="15" t="s">
        <v>1461</v>
      </c>
      <c r="X408" s="67" t="str">
        <f>X407</f>
        <v>Long term (&gt;6 months)</v>
      </c>
      <c r="Y408" s="67" t="str">
        <f t="shared" si="274"/>
        <v>Overall Omicron</v>
      </c>
      <c r="Z408" s="15" t="s">
        <v>1462</v>
      </c>
      <c r="AA408" s="67"/>
    </row>
    <row r="409" spans="1:27" ht="30" x14ac:dyDescent="0.25">
      <c r="A409" s="62">
        <f t="shared" si="254"/>
        <v>44980</v>
      </c>
      <c r="B409" s="67" t="str">
        <f t="shared" si="255"/>
        <v>Link-Gelles., et al.</v>
      </c>
      <c r="C409" s="68" t="str">
        <f t="shared" si="256"/>
        <v>Effectiveness of Bivalent mRNA Vaccines in Preventing Symptomatic SARS-CoV-2 Infection — Increasing Community Access to Testing Program, United States, September–November 2022</v>
      </c>
      <c r="D409" s="64">
        <f t="shared" si="257"/>
        <v>44896</v>
      </c>
      <c r="E409" s="67" t="str">
        <f t="shared" si="258"/>
        <v xml:space="preserve">Morbidity and Mortality Weekly Report </v>
      </c>
      <c r="F409" s="67" t="str">
        <f t="shared" si="259"/>
        <v>Yes</v>
      </c>
      <c r="G409" s="67" t="str">
        <f t="shared" si="260"/>
        <v>CDC</v>
      </c>
      <c r="H409" s="67" t="str">
        <f t="shared" si="261"/>
        <v>United States</v>
      </c>
      <c r="I409" s="67" t="str">
        <f t="shared" si="262"/>
        <v>September 2022 to November 2022</v>
      </c>
      <c r="J409" s="67" t="str">
        <f t="shared" si="263"/>
        <v>Test-negative case study control</v>
      </c>
      <c r="K409" s="67" t="str">
        <f t="shared" si="264"/>
        <v xml:space="preserve">General population (≥18 years) </v>
      </c>
      <c r="L409" s="67" t="str">
        <f t="shared" si="265"/>
        <v>Immunocompetent</v>
      </c>
      <c r="M409" s="67">
        <f t="shared" si="266"/>
        <v>360626</v>
      </c>
      <c r="N409"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09" s="15" t="s">
        <v>1464</v>
      </c>
      <c r="P409" s="67" t="str">
        <f t="shared" si="269"/>
        <v>BNT162b26 or mRNA-1273</v>
      </c>
      <c r="Q409" s="67" t="str">
        <f t="shared" si="270"/>
        <v>Both</v>
      </c>
      <c r="R409" s="67" t="str">
        <f t="shared" si="271"/>
        <v>N/A</v>
      </c>
      <c r="S409" s="67" t="str">
        <f t="shared" si="272"/>
        <v>Bivalent booster</v>
      </c>
      <c r="T409" s="67" t="s">
        <v>553</v>
      </c>
      <c r="U409" s="67" t="str">
        <f t="shared" si="273"/>
        <v>Symptomatic infection</v>
      </c>
      <c r="V409" s="67" t="str">
        <f t="shared" si="275"/>
        <v>18 to 49</v>
      </c>
      <c r="W409" s="15" t="s">
        <v>1456</v>
      </c>
      <c r="X409" s="15" t="s">
        <v>1025</v>
      </c>
      <c r="Y409" s="67" t="str">
        <f t="shared" si="274"/>
        <v>Overall Omicron</v>
      </c>
      <c r="Z409" s="15" t="s">
        <v>1467</v>
      </c>
      <c r="AA409" s="67"/>
    </row>
    <row r="410" spans="1:27" ht="30" x14ac:dyDescent="0.25">
      <c r="A410" s="62">
        <f t="shared" si="254"/>
        <v>44980</v>
      </c>
      <c r="B410" s="67" t="str">
        <f t="shared" si="255"/>
        <v>Link-Gelles., et al.</v>
      </c>
      <c r="C410" s="68" t="str">
        <f t="shared" si="256"/>
        <v>Effectiveness of Bivalent mRNA Vaccines in Preventing Symptomatic SARS-CoV-2 Infection — Increasing Community Access to Testing Program, United States, September–November 2022</v>
      </c>
      <c r="D410" s="64">
        <f t="shared" si="257"/>
        <v>44896</v>
      </c>
      <c r="E410" s="67" t="str">
        <f t="shared" si="258"/>
        <v xml:space="preserve">Morbidity and Mortality Weekly Report </v>
      </c>
      <c r="F410" s="67" t="str">
        <f t="shared" si="259"/>
        <v>Yes</v>
      </c>
      <c r="G410" s="67" t="str">
        <f t="shared" si="260"/>
        <v>CDC</v>
      </c>
      <c r="H410" s="67" t="str">
        <f t="shared" si="261"/>
        <v>United States</v>
      </c>
      <c r="I410" s="67" t="str">
        <f t="shared" si="262"/>
        <v>September 2022 to November 2022</v>
      </c>
      <c r="J410" s="67" t="str">
        <f t="shared" si="263"/>
        <v>Test-negative case study control</v>
      </c>
      <c r="K410" s="67" t="str">
        <f t="shared" si="264"/>
        <v xml:space="preserve">General population (≥18 years) </v>
      </c>
      <c r="L410" s="67" t="str">
        <f t="shared" si="265"/>
        <v>Immunocompetent</v>
      </c>
      <c r="M410" s="67">
        <f t="shared" si="266"/>
        <v>360626</v>
      </c>
      <c r="N410"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10" s="14" t="str">
        <f>O409</f>
        <v>2 doses + first booster + bivalent booster</v>
      </c>
      <c r="P410" s="67" t="str">
        <f t="shared" si="269"/>
        <v>BNT162b26 or mRNA-1273</v>
      </c>
      <c r="Q410" s="67" t="str">
        <f t="shared" si="270"/>
        <v>Both</v>
      </c>
      <c r="R410" s="67" t="str">
        <f t="shared" si="271"/>
        <v>N/A</v>
      </c>
      <c r="S410" s="67" t="str">
        <f t="shared" si="272"/>
        <v>Bivalent booster</v>
      </c>
      <c r="T410" s="67" t="str">
        <f>T409</f>
        <v>3 doses</v>
      </c>
      <c r="U410" s="67" t="str">
        <f t="shared" si="273"/>
        <v>Symptomatic infection</v>
      </c>
      <c r="V410" s="67" t="str">
        <f t="shared" si="275"/>
        <v>18 to 49</v>
      </c>
      <c r="W410" s="15" t="s">
        <v>1458</v>
      </c>
      <c r="X410" s="15" t="s">
        <v>150</v>
      </c>
      <c r="Y410" s="67" t="str">
        <f t="shared" si="274"/>
        <v>Overall Omicron</v>
      </c>
      <c r="Z410" s="15" t="s">
        <v>1468</v>
      </c>
      <c r="AA410" s="67"/>
    </row>
    <row r="411" spans="1:27" ht="30" x14ac:dyDescent="0.25">
      <c r="A411" s="62">
        <f t="shared" si="254"/>
        <v>44980</v>
      </c>
      <c r="B411" s="67" t="str">
        <f t="shared" si="255"/>
        <v>Link-Gelles., et al.</v>
      </c>
      <c r="C411" s="68" t="str">
        <f t="shared" si="256"/>
        <v>Effectiveness of Bivalent mRNA Vaccines in Preventing Symptomatic SARS-CoV-2 Infection — Increasing Community Access to Testing Program, United States, September–November 2022</v>
      </c>
      <c r="D411" s="64">
        <f t="shared" si="257"/>
        <v>44896</v>
      </c>
      <c r="E411" s="67" t="str">
        <f t="shared" si="258"/>
        <v xml:space="preserve">Morbidity and Mortality Weekly Report </v>
      </c>
      <c r="F411" s="67" t="str">
        <f t="shared" si="259"/>
        <v>Yes</v>
      </c>
      <c r="G411" s="67" t="str">
        <f t="shared" si="260"/>
        <v>CDC</v>
      </c>
      <c r="H411" s="67" t="str">
        <f t="shared" si="261"/>
        <v>United States</v>
      </c>
      <c r="I411" s="67" t="str">
        <f t="shared" si="262"/>
        <v>September 2022 to November 2022</v>
      </c>
      <c r="J411" s="67" t="str">
        <f t="shared" si="263"/>
        <v>Test-negative case study control</v>
      </c>
      <c r="K411" s="67" t="str">
        <f t="shared" si="264"/>
        <v xml:space="preserve">General population (≥18 years) </v>
      </c>
      <c r="L411" s="67" t="str">
        <f t="shared" si="265"/>
        <v>Immunocompetent</v>
      </c>
      <c r="M411" s="67">
        <f t="shared" si="266"/>
        <v>360626</v>
      </c>
      <c r="N411"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11" s="14" t="str">
        <f>O410</f>
        <v>2 doses + first booster + bivalent booster</v>
      </c>
      <c r="P411" s="67" t="str">
        <f t="shared" si="269"/>
        <v>BNT162b26 or mRNA-1273</v>
      </c>
      <c r="Q411" s="67" t="str">
        <f t="shared" si="270"/>
        <v>Both</v>
      </c>
      <c r="R411" s="67" t="str">
        <f t="shared" si="271"/>
        <v>N/A</v>
      </c>
      <c r="S411" s="67" t="str">
        <f t="shared" si="272"/>
        <v>Bivalent booster</v>
      </c>
      <c r="T411" s="67" t="str">
        <f>T410</f>
        <v>3 doses</v>
      </c>
      <c r="U411" s="67" t="str">
        <f t="shared" si="273"/>
        <v>Symptomatic infection</v>
      </c>
      <c r="V411" s="67" t="str">
        <f t="shared" si="275"/>
        <v>18 to 49</v>
      </c>
      <c r="W411" s="15" t="s">
        <v>1459</v>
      </c>
      <c r="X411" s="67" t="s">
        <v>221</v>
      </c>
      <c r="Y411" s="67" t="str">
        <f t="shared" si="274"/>
        <v>Overall Omicron</v>
      </c>
      <c r="Z411" s="15" t="s">
        <v>1469</v>
      </c>
      <c r="AA411" s="67"/>
    </row>
    <row r="412" spans="1:27" ht="30" x14ac:dyDescent="0.25">
      <c r="A412" s="62">
        <f t="shared" si="254"/>
        <v>44980</v>
      </c>
      <c r="B412" s="67" t="str">
        <f t="shared" si="255"/>
        <v>Link-Gelles., et al.</v>
      </c>
      <c r="C412" s="68" t="str">
        <f t="shared" si="256"/>
        <v>Effectiveness of Bivalent mRNA Vaccines in Preventing Symptomatic SARS-CoV-2 Infection — Increasing Community Access to Testing Program, United States, September–November 2022</v>
      </c>
      <c r="D412" s="64">
        <f t="shared" si="257"/>
        <v>44896</v>
      </c>
      <c r="E412" s="67" t="str">
        <f t="shared" si="258"/>
        <v xml:space="preserve">Morbidity and Mortality Weekly Report </v>
      </c>
      <c r="F412" s="67" t="str">
        <f t="shared" si="259"/>
        <v>Yes</v>
      </c>
      <c r="G412" s="67" t="str">
        <f t="shared" si="260"/>
        <v>CDC</v>
      </c>
      <c r="H412" s="67" t="str">
        <f t="shared" si="261"/>
        <v>United States</v>
      </c>
      <c r="I412" s="67" t="str">
        <f t="shared" si="262"/>
        <v>September 2022 to November 2022</v>
      </c>
      <c r="J412" s="67" t="str">
        <f t="shared" si="263"/>
        <v>Test-negative case study control</v>
      </c>
      <c r="K412" s="67" t="str">
        <f t="shared" si="264"/>
        <v xml:space="preserve">General population (≥18 years) </v>
      </c>
      <c r="L412" s="67" t="str">
        <f t="shared" si="265"/>
        <v>Immunocompetent</v>
      </c>
      <c r="M412" s="67">
        <f t="shared" si="266"/>
        <v>360626</v>
      </c>
      <c r="N412"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12" s="14" t="str">
        <f>O411</f>
        <v>2 doses + first booster + bivalent booster</v>
      </c>
      <c r="P412" s="67" t="str">
        <f t="shared" si="269"/>
        <v>BNT162b26 or mRNA-1273</v>
      </c>
      <c r="Q412" s="67" t="str">
        <f t="shared" si="270"/>
        <v>Both</v>
      </c>
      <c r="R412" s="67" t="str">
        <f t="shared" si="271"/>
        <v>N/A</v>
      </c>
      <c r="S412" s="67" t="str">
        <f t="shared" si="272"/>
        <v>Bivalent booster</v>
      </c>
      <c r="T412" s="67" t="str">
        <f>T411</f>
        <v>3 doses</v>
      </c>
      <c r="U412" s="67" t="str">
        <f t="shared" si="273"/>
        <v>Symptomatic infection</v>
      </c>
      <c r="V412" s="67" t="str">
        <f t="shared" si="275"/>
        <v>18 to 49</v>
      </c>
      <c r="W412" s="15" t="s">
        <v>1461</v>
      </c>
      <c r="X412" s="67" t="str">
        <f>X411</f>
        <v>Long term (&gt;6 months)</v>
      </c>
      <c r="Y412" s="67" t="str">
        <f t="shared" si="274"/>
        <v>Overall Omicron</v>
      </c>
      <c r="Z412" s="15" t="s">
        <v>1470</v>
      </c>
      <c r="AA412" s="67"/>
    </row>
    <row r="413" spans="1:27" ht="30" x14ac:dyDescent="0.25">
      <c r="A413" s="62">
        <f t="shared" si="254"/>
        <v>44980</v>
      </c>
      <c r="B413" s="67" t="str">
        <f t="shared" si="255"/>
        <v>Link-Gelles., et al.</v>
      </c>
      <c r="C413" s="68" t="str">
        <f t="shared" si="256"/>
        <v>Effectiveness of Bivalent mRNA Vaccines in Preventing Symptomatic SARS-CoV-2 Infection — Increasing Community Access to Testing Program, United States, September–November 2022</v>
      </c>
      <c r="D413" s="64">
        <f t="shared" si="257"/>
        <v>44896</v>
      </c>
      <c r="E413" s="67" t="str">
        <f t="shared" si="258"/>
        <v xml:space="preserve">Morbidity and Mortality Weekly Report </v>
      </c>
      <c r="F413" s="67" t="str">
        <f t="shared" si="259"/>
        <v>Yes</v>
      </c>
      <c r="G413" s="67" t="str">
        <f t="shared" si="260"/>
        <v>CDC</v>
      </c>
      <c r="H413" s="67" t="str">
        <f t="shared" si="261"/>
        <v>United States</v>
      </c>
      <c r="I413" s="67" t="str">
        <f t="shared" si="262"/>
        <v>September 2022 to November 2022</v>
      </c>
      <c r="J413" s="67" t="str">
        <f t="shared" si="263"/>
        <v>Test-negative case study control</v>
      </c>
      <c r="K413" s="67" t="str">
        <f t="shared" si="264"/>
        <v xml:space="preserve">General population (≥18 years) </v>
      </c>
      <c r="L413" s="67" t="str">
        <f t="shared" si="265"/>
        <v>Immunocompetent</v>
      </c>
      <c r="M413" s="67">
        <f t="shared" si="266"/>
        <v>360626</v>
      </c>
      <c r="N413"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13" s="15" t="s">
        <v>1466</v>
      </c>
      <c r="P413" s="67" t="str">
        <f t="shared" si="269"/>
        <v>BNT162b26 or mRNA-1273</v>
      </c>
      <c r="Q413" s="67" t="str">
        <f t="shared" si="270"/>
        <v>Both</v>
      </c>
      <c r="R413" s="67" t="str">
        <f t="shared" si="271"/>
        <v>N/A</v>
      </c>
      <c r="S413" s="67" t="str">
        <f t="shared" si="272"/>
        <v>Bivalent booster</v>
      </c>
      <c r="T413" s="67" t="s">
        <v>2019</v>
      </c>
      <c r="U413" s="67" t="str">
        <f t="shared" si="273"/>
        <v>Symptomatic infection</v>
      </c>
      <c r="V413" s="67" t="str">
        <f t="shared" si="275"/>
        <v>18 to 49</v>
      </c>
      <c r="W413" s="15" t="s">
        <v>1456</v>
      </c>
      <c r="X413" s="15" t="s">
        <v>1025</v>
      </c>
      <c r="Y413" s="67" t="str">
        <f t="shared" si="274"/>
        <v>Overall Omicron</v>
      </c>
      <c r="Z413" s="15" t="s">
        <v>1471</v>
      </c>
      <c r="AA413" s="67"/>
    </row>
    <row r="414" spans="1:27" ht="30" x14ac:dyDescent="0.25">
      <c r="A414" s="62">
        <f t="shared" si="254"/>
        <v>44980</v>
      </c>
      <c r="B414" s="67" t="str">
        <f t="shared" si="255"/>
        <v>Link-Gelles., et al.</v>
      </c>
      <c r="C414" s="68" t="str">
        <f t="shared" si="256"/>
        <v>Effectiveness of Bivalent mRNA Vaccines in Preventing Symptomatic SARS-CoV-2 Infection — Increasing Community Access to Testing Program, United States, September–November 2022</v>
      </c>
      <c r="D414" s="64">
        <f t="shared" si="257"/>
        <v>44896</v>
      </c>
      <c r="E414" s="67" t="str">
        <f t="shared" si="258"/>
        <v xml:space="preserve">Morbidity and Mortality Weekly Report </v>
      </c>
      <c r="F414" s="67" t="str">
        <f t="shared" si="259"/>
        <v>Yes</v>
      </c>
      <c r="G414" s="67" t="str">
        <f t="shared" si="260"/>
        <v>CDC</v>
      </c>
      <c r="H414" s="67" t="str">
        <f t="shared" si="261"/>
        <v>United States</v>
      </c>
      <c r="I414" s="67" t="str">
        <f t="shared" si="262"/>
        <v>September 2022 to November 2022</v>
      </c>
      <c r="J414" s="67" t="str">
        <f t="shared" si="263"/>
        <v>Test-negative case study control</v>
      </c>
      <c r="K414" s="67" t="str">
        <f t="shared" si="264"/>
        <v xml:space="preserve">General population (≥18 years) </v>
      </c>
      <c r="L414" s="67" t="str">
        <f t="shared" si="265"/>
        <v>Immunocompetent</v>
      </c>
      <c r="M414" s="67">
        <f t="shared" si="266"/>
        <v>360626</v>
      </c>
      <c r="N414"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14" s="14" t="str">
        <f>O413</f>
        <v>2 doses + booster(s) + bivalent booster</v>
      </c>
      <c r="P414" s="67" t="str">
        <f t="shared" si="269"/>
        <v>BNT162b26 or mRNA-1273</v>
      </c>
      <c r="Q414" s="67" t="str">
        <f t="shared" si="270"/>
        <v>Both</v>
      </c>
      <c r="R414" s="67" t="str">
        <f t="shared" si="271"/>
        <v>N/A</v>
      </c>
      <c r="S414" s="67" t="str">
        <f t="shared" si="272"/>
        <v>Bivalent booster</v>
      </c>
      <c r="T414" s="67" t="str">
        <f>T413</f>
        <v xml:space="preserve">≥2 doses </v>
      </c>
      <c r="U414" s="67" t="str">
        <f t="shared" si="273"/>
        <v>Symptomatic infection</v>
      </c>
      <c r="V414" s="67" t="str">
        <f t="shared" si="275"/>
        <v>18 to 49</v>
      </c>
      <c r="W414" s="15" t="s">
        <v>1458</v>
      </c>
      <c r="X414" s="15" t="s">
        <v>150</v>
      </c>
      <c r="Y414" s="67" t="str">
        <f t="shared" si="274"/>
        <v>Overall Omicron</v>
      </c>
      <c r="Z414" s="15" t="s">
        <v>1472</v>
      </c>
      <c r="AA414" s="67"/>
    </row>
    <row r="415" spans="1:27" ht="30" x14ac:dyDescent="0.25">
      <c r="A415" s="62">
        <f t="shared" si="254"/>
        <v>44980</v>
      </c>
      <c r="B415" s="67" t="str">
        <f t="shared" si="255"/>
        <v>Link-Gelles., et al.</v>
      </c>
      <c r="C415" s="68" t="str">
        <f t="shared" si="256"/>
        <v>Effectiveness of Bivalent mRNA Vaccines in Preventing Symptomatic SARS-CoV-2 Infection — Increasing Community Access to Testing Program, United States, September–November 2022</v>
      </c>
      <c r="D415" s="64">
        <f t="shared" si="257"/>
        <v>44896</v>
      </c>
      <c r="E415" s="67" t="str">
        <f t="shared" si="258"/>
        <v xml:space="preserve">Morbidity and Mortality Weekly Report </v>
      </c>
      <c r="F415" s="67" t="str">
        <f t="shared" si="259"/>
        <v>Yes</v>
      </c>
      <c r="G415" s="67" t="str">
        <f t="shared" si="260"/>
        <v>CDC</v>
      </c>
      <c r="H415" s="67" t="str">
        <f t="shared" si="261"/>
        <v>United States</v>
      </c>
      <c r="I415" s="67" t="str">
        <f t="shared" si="262"/>
        <v>September 2022 to November 2022</v>
      </c>
      <c r="J415" s="67" t="str">
        <f t="shared" si="263"/>
        <v>Test-negative case study control</v>
      </c>
      <c r="K415" s="67" t="str">
        <f t="shared" si="264"/>
        <v xml:space="preserve">General population (≥18 years) </v>
      </c>
      <c r="L415" s="67" t="str">
        <f t="shared" si="265"/>
        <v>Immunocompetent</v>
      </c>
      <c r="M415" s="67">
        <f t="shared" si="266"/>
        <v>360626</v>
      </c>
      <c r="N415"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15" s="14" t="str">
        <f>O414</f>
        <v>2 doses + booster(s) + bivalent booster</v>
      </c>
      <c r="P415" s="67" t="str">
        <f t="shared" si="269"/>
        <v>BNT162b26 or mRNA-1273</v>
      </c>
      <c r="Q415" s="67" t="str">
        <f t="shared" si="270"/>
        <v>Both</v>
      </c>
      <c r="R415" s="67" t="str">
        <f t="shared" si="271"/>
        <v>N/A</v>
      </c>
      <c r="S415" s="67" t="str">
        <f t="shared" si="272"/>
        <v>Bivalent booster</v>
      </c>
      <c r="T415" s="67" t="str">
        <f>T414</f>
        <v xml:space="preserve">≥2 doses </v>
      </c>
      <c r="U415" s="67" t="str">
        <f t="shared" si="273"/>
        <v>Symptomatic infection</v>
      </c>
      <c r="V415" s="67" t="str">
        <f t="shared" si="275"/>
        <v>18 to 49</v>
      </c>
      <c r="W415" s="15" t="s">
        <v>1459</v>
      </c>
      <c r="X415" s="67" t="s">
        <v>221</v>
      </c>
      <c r="Y415" s="67" t="str">
        <f t="shared" si="274"/>
        <v>Overall Omicron</v>
      </c>
      <c r="Z415" s="15" t="s">
        <v>1473</v>
      </c>
      <c r="AA415" s="67"/>
    </row>
    <row r="416" spans="1:27" ht="30" x14ac:dyDescent="0.25">
      <c r="A416" s="62">
        <f t="shared" si="254"/>
        <v>44980</v>
      </c>
      <c r="B416" s="67" t="str">
        <f t="shared" si="255"/>
        <v>Link-Gelles., et al.</v>
      </c>
      <c r="C416" s="68" t="str">
        <f t="shared" si="256"/>
        <v>Effectiveness of Bivalent mRNA Vaccines in Preventing Symptomatic SARS-CoV-2 Infection — Increasing Community Access to Testing Program, United States, September–November 2022</v>
      </c>
      <c r="D416" s="64">
        <f t="shared" si="257"/>
        <v>44896</v>
      </c>
      <c r="E416" s="67" t="str">
        <f t="shared" si="258"/>
        <v xml:space="preserve">Morbidity and Mortality Weekly Report </v>
      </c>
      <c r="F416" s="67" t="str">
        <f t="shared" si="259"/>
        <v>Yes</v>
      </c>
      <c r="G416" s="67" t="str">
        <f t="shared" si="260"/>
        <v>CDC</v>
      </c>
      <c r="H416" s="67" t="str">
        <f t="shared" si="261"/>
        <v>United States</v>
      </c>
      <c r="I416" s="67" t="str">
        <f t="shared" si="262"/>
        <v>September 2022 to November 2022</v>
      </c>
      <c r="J416" s="67" t="str">
        <f t="shared" si="263"/>
        <v>Test-negative case study control</v>
      </c>
      <c r="K416" s="67" t="str">
        <f t="shared" si="264"/>
        <v xml:space="preserve">General population (≥18 years) </v>
      </c>
      <c r="L416" s="67" t="str">
        <f t="shared" si="265"/>
        <v>Immunocompetent</v>
      </c>
      <c r="M416" s="67">
        <f t="shared" si="266"/>
        <v>360626</v>
      </c>
      <c r="N416"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16" s="14" t="str">
        <f>O415</f>
        <v>2 doses + booster(s) + bivalent booster</v>
      </c>
      <c r="P416" s="67" t="str">
        <f t="shared" si="269"/>
        <v>BNT162b26 or mRNA-1273</v>
      </c>
      <c r="Q416" s="67" t="str">
        <f t="shared" si="270"/>
        <v>Both</v>
      </c>
      <c r="R416" s="67" t="str">
        <f t="shared" si="271"/>
        <v>N/A</v>
      </c>
      <c r="S416" s="67" t="str">
        <f t="shared" si="272"/>
        <v>Bivalent booster</v>
      </c>
      <c r="T416" s="67" t="str">
        <f>T415</f>
        <v xml:space="preserve">≥2 doses </v>
      </c>
      <c r="U416" s="67" t="str">
        <f t="shared" si="273"/>
        <v>Symptomatic infection</v>
      </c>
      <c r="V416" s="67" t="str">
        <f t="shared" si="275"/>
        <v>18 to 49</v>
      </c>
      <c r="W416" s="15" t="s">
        <v>1461</v>
      </c>
      <c r="X416" s="67" t="str">
        <f>X415</f>
        <v>Long term (&gt;6 months)</v>
      </c>
      <c r="Y416" s="67" t="str">
        <f t="shared" si="274"/>
        <v>Overall Omicron</v>
      </c>
      <c r="Z416" s="15" t="s">
        <v>161</v>
      </c>
      <c r="AA416" s="67"/>
    </row>
    <row r="417" spans="1:27" x14ac:dyDescent="0.25">
      <c r="A417" s="62">
        <f t="shared" si="254"/>
        <v>44980</v>
      </c>
      <c r="B417" s="67" t="str">
        <f t="shared" si="255"/>
        <v>Link-Gelles., et al.</v>
      </c>
      <c r="C417" s="68" t="str">
        <f t="shared" si="256"/>
        <v>Effectiveness of Bivalent mRNA Vaccines in Preventing Symptomatic SARS-CoV-2 Infection — Increasing Community Access to Testing Program, United States, September–November 2022</v>
      </c>
      <c r="D417" s="64">
        <f t="shared" si="257"/>
        <v>44896</v>
      </c>
      <c r="E417" s="67" t="str">
        <f t="shared" si="258"/>
        <v xml:space="preserve">Morbidity and Mortality Weekly Report </v>
      </c>
      <c r="F417" s="67" t="str">
        <f t="shared" si="259"/>
        <v>Yes</v>
      </c>
      <c r="G417" s="67" t="str">
        <f t="shared" si="260"/>
        <v>CDC</v>
      </c>
      <c r="H417" s="67" t="str">
        <f t="shared" si="261"/>
        <v>United States</v>
      </c>
      <c r="I417" s="67" t="str">
        <f t="shared" si="262"/>
        <v>September 2022 to November 2022</v>
      </c>
      <c r="J417" s="67" t="str">
        <f t="shared" si="263"/>
        <v>Test-negative case study control</v>
      </c>
      <c r="K417" s="67" t="str">
        <f t="shared" si="264"/>
        <v xml:space="preserve">General population (≥18 years) </v>
      </c>
      <c r="L417" s="67" t="str">
        <f t="shared" si="265"/>
        <v>Immunocompetent</v>
      </c>
      <c r="M417" s="67">
        <f t="shared" si="266"/>
        <v>360626</v>
      </c>
      <c r="N417"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17" s="15" t="s">
        <v>1463</v>
      </c>
      <c r="P417" s="67" t="str">
        <f t="shared" si="269"/>
        <v>BNT162b26 or mRNA-1273</v>
      </c>
      <c r="Q417" s="67" t="str">
        <f t="shared" si="270"/>
        <v>Both</v>
      </c>
      <c r="R417" s="67" t="str">
        <f t="shared" si="271"/>
        <v>N/A</v>
      </c>
      <c r="S417" s="67" t="str">
        <f t="shared" si="272"/>
        <v>Bivalent booster</v>
      </c>
      <c r="T417" s="67" t="s">
        <v>109</v>
      </c>
      <c r="U417" s="67" t="str">
        <f t="shared" si="273"/>
        <v>Symptomatic infection</v>
      </c>
      <c r="V417" s="67" t="s">
        <v>857</v>
      </c>
      <c r="W417" s="15" t="s">
        <v>1458</v>
      </c>
      <c r="X417" s="15" t="s">
        <v>150</v>
      </c>
      <c r="Y417" s="67" t="str">
        <f t="shared" si="274"/>
        <v>Overall Omicron</v>
      </c>
      <c r="Z417" s="15" t="s">
        <v>1474</v>
      </c>
      <c r="AA417" s="67"/>
    </row>
    <row r="418" spans="1:27" x14ac:dyDescent="0.25">
      <c r="A418" s="62">
        <f t="shared" si="254"/>
        <v>44980</v>
      </c>
      <c r="B418" s="67" t="str">
        <f t="shared" si="255"/>
        <v>Link-Gelles., et al.</v>
      </c>
      <c r="C418" s="68" t="str">
        <f t="shared" si="256"/>
        <v>Effectiveness of Bivalent mRNA Vaccines in Preventing Symptomatic SARS-CoV-2 Infection — Increasing Community Access to Testing Program, United States, September–November 2022</v>
      </c>
      <c r="D418" s="64">
        <f t="shared" si="257"/>
        <v>44896</v>
      </c>
      <c r="E418" s="67" t="str">
        <f t="shared" si="258"/>
        <v xml:space="preserve">Morbidity and Mortality Weekly Report </v>
      </c>
      <c r="F418" s="67" t="str">
        <f t="shared" si="259"/>
        <v>Yes</v>
      </c>
      <c r="G418" s="67" t="str">
        <f t="shared" si="260"/>
        <v>CDC</v>
      </c>
      <c r="H418" s="67" t="str">
        <f t="shared" si="261"/>
        <v>United States</v>
      </c>
      <c r="I418" s="67" t="str">
        <f t="shared" si="262"/>
        <v>September 2022 to November 2022</v>
      </c>
      <c r="J418" s="67" t="str">
        <f t="shared" si="263"/>
        <v>Test-negative case study control</v>
      </c>
      <c r="K418" s="67" t="str">
        <f t="shared" si="264"/>
        <v xml:space="preserve">General population (≥18 years) </v>
      </c>
      <c r="L418" s="67" t="str">
        <f t="shared" si="265"/>
        <v>Immunocompetent</v>
      </c>
      <c r="M418" s="67">
        <f t="shared" si="266"/>
        <v>360626</v>
      </c>
      <c r="N418"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18" s="14" t="str">
        <f>O417</f>
        <v>2 doses + bivalent booster</v>
      </c>
      <c r="P418" s="67" t="str">
        <f t="shared" si="269"/>
        <v>BNT162b26 or mRNA-1273</v>
      </c>
      <c r="Q418" s="67" t="str">
        <f t="shared" si="270"/>
        <v>Both</v>
      </c>
      <c r="R418" s="67" t="str">
        <f t="shared" si="271"/>
        <v>N/A</v>
      </c>
      <c r="S418" s="67" t="str">
        <f t="shared" si="272"/>
        <v>Bivalent booster</v>
      </c>
      <c r="T418" s="67" t="str">
        <f>T417</f>
        <v>2 doses</v>
      </c>
      <c r="U418" s="67" t="str">
        <f t="shared" si="273"/>
        <v>Symptomatic infection</v>
      </c>
      <c r="V418" s="67" t="str">
        <f t="shared" ref="V418:V430" si="276">V417</f>
        <v>50 to 64</v>
      </c>
      <c r="W418" s="15" t="s">
        <v>1459</v>
      </c>
      <c r="X418" s="67" t="s">
        <v>221</v>
      </c>
      <c r="Y418" s="67" t="str">
        <f t="shared" si="274"/>
        <v>Overall Omicron</v>
      </c>
      <c r="Z418" s="15" t="s">
        <v>1475</v>
      </c>
      <c r="AA418" s="67"/>
    </row>
    <row r="419" spans="1:27" x14ac:dyDescent="0.25">
      <c r="A419" s="62">
        <f t="shared" si="254"/>
        <v>44980</v>
      </c>
      <c r="B419" s="67" t="str">
        <f t="shared" si="255"/>
        <v>Link-Gelles., et al.</v>
      </c>
      <c r="C419" s="68" t="str">
        <f t="shared" si="256"/>
        <v>Effectiveness of Bivalent mRNA Vaccines in Preventing Symptomatic SARS-CoV-2 Infection — Increasing Community Access to Testing Program, United States, September–November 2022</v>
      </c>
      <c r="D419" s="64">
        <f t="shared" si="257"/>
        <v>44896</v>
      </c>
      <c r="E419" s="67" t="str">
        <f t="shared" si="258"/>
        <v xml:space="preserve">Morbidity and Mortality Weekly Report </v>
      </c>
      <c r="F419" s="67" t="str">
        <f t="shared" si="259"/>
        <v>Yes</v>
      </c>
      <c r="G419" s="67" t="str">
        <f t="shared" si="260"/>
        <v>CDC</v>
      </c>
      <c r="H419" s="67" t="str">
        <f t="shared" si="261"/>
        <v>United States</v>
      </c>
      <c r="I419" s="67" t="str">
        <f t="shared" si="262"/>
        <v>September 2022 to November 2022</v>
      </c>
      <c r="J419" s="67" t="str">
        <f t="shared" si="263"/>
        <v>Test-negative case study control</v>
      </c>
      <c r="K419" s="67" t="str">
        <f t="shared" si="264"/>
        <v xml:space="preserve">General population (≥18 years) </v>
      </c>
      <c r="L419" s="67" t="str">
        <f t="shared" si="265"/>
        <v>Immunocompetent</v>
      </c>
      <c r="M419" s="67">
        <f t="shared" si="266"/>
        <v>360626</v>
      </c>
      <c r="N419"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19" s="14" t="str">
        <f>O418</f>
        <v>2 doses + bivalent booster</v>
      </c>
      <c r="P419" s="67" t="str">
        <f t="shared" si="269"/>
        <v>BNT162b26 or mRNA-1273</v>
      </c>
      <c r="Q419" s="67" t="str">
        <f t="shared" si="270"/>
        <v>Both</v>
      </c>
      <c r="R419" s="67" t="str">
        <f t="shared" si="271"/>
        <v>N/A</v>
      </c>
      <c r="S419" s="67" t="str">
        <f t="shared" si="272"/>
        <v>Bivalent booster</v>
      </c>
      <c r="T419" s="67" t="str">
        <f>T418</f>
        <v>2 doses</v>
      </c>
      <c r="U419" s="67" t="str">
        <f t="shared" si="273"/>
        <v>Symptomatic infection</v>
      </c>
      <c r="V419" s="67" t="str">
        <f t="shared" si="276"/>
        <v>50 to 64</v>
      </c>
      <c r="W419" s="15" t="s">
        <v>1461</v>
      </c>
      <c r="X419" s="67" t="str">
        <f>X418</f>
        <v>Long term (&gt;6 months)</v>
      </c>
      <c r="Y419" s="67" t="str">
        <f t="shared" si="274"/>
        <v>Overall Omicron</v>
      </c>
      <c r="Z419" s="15" t="s">
        <v>1476</v>
      </c>
      <c r="AA419" s="67"/>
    </row>
    <row r="420" spans="1:27" ht="30" x14ac:dyDescent="0.25">
      <c r="A420" s="62">
        <f t="shared" si="254"/>
        <v>44980</v>
      </c>
      <c r="B420" s="67" t="str">
        <f t="shared" si="255"/>
        <v>Link-Gelles., et al.</v>
      </c>
      <c r="C420" s="68" t="str">
        <f t="shared" si="256"/>
        <v>Effectiveness of Bivalent mRNA Vaccines in Preventing Symptomatic SARS-CoV-2 Infection — Increasing Community Access to Testing Program, United States, September–November 2022</v>
      </c>
      <c r="D420" s="64">
        <f t="shared" si="257"/>
        <v>44896</v>
      </c>
      <c r="E420" s="67" t="str">
        <f t="shared" si="258"/>
        <v xml:space="preserve">Morbidity and Mortality Weekly Report </v>
      </c>
      <c r="F420" s="67" t="str">
        <f t="shared" si="259"/>
        <v>Yes</v>
      </c>
      <c r="G420" s="67" t="str">
        <f t="shared" si="260"/>
        <v>CDC</v>
      </c>
      <c r="H420" s="67" t="str">
        <f t="shared" si="261"/>
        <v>United States</v>
      </c>
      <c r="I420" s="67" t="str">
        <f t="shared" si="262"/>
        <v>September 2022 to November 2022</v>
      </c>
      <c r="J420" s="67" t="str">
        <f t="shared" si="263"/>
        <v>Test-negative case study control</v>
      </c>
      <c r="K420" s="67" t="str">
        <f t="shared" si="264"/>
        <v xml:space="preserve">General population (≥18 years) </v>
      </c>
      <c r="L420" s="67" t="str">
        <f t="shared" si="265"/>
        <v>Immunocompetent</v>
      </c>
      <c r="M420" s="67">
        <f t="shared" si="266"/>
        <v>360626</v>
      </c>
      <c r="N420"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20" s="15" t="s">
        <v>1464</v>
      </c>
      <c r="P420" s="67" t="str">
        <f t="shared" si="269"/>
        <v>BNT162b26 or mRNA-1273</v>
      </c>
      <c r="Q420" s="67" t="str">
        <f t="shared" si="270"/>
        <v>Both</v>
      </c>
      <c r="R420" s="67" t="str">
        <f t="shared" si="271"/>
        <v>N/A</v>
      </c>
      <c r="S420" s="67" t="str">
        <f t="shared" si="272"/>
        <v>Bivalent booster</v>
      </c>
      <c r="T420" s="67" t="s">
        <v>553</v>
      </c>
      <c r="U420" s="67" t="str">
        <f t="shared" si="273"/>
        <v>Symptomatic infection</v>
      </c>
      <c r="V420" s="67" t="str">
        <f t="shared" si="276"/>
        <v>50 to 64</v>
      </c>
      <c r="W420" s="15" t="s">
        <v>1456</v>
      </c>
      <c r="X420" s="15" t="s">
        <v>1025</v>
      </c>
      <c r="Y420" s="67" t="str">
        <f t="shared" si="274"/>
        <v>Overall Omicron</v>
      </c>
      <c r="Z420" s="15" t="s">
        <v>1477</v>
      </c>
      <c r="AA420" s="67"/>
    </row>
    <row r="421" spans="1:27" ht="30" x14ac:dyDescent="0.25">
      <c r="A421" s="62">
        <f t="shared" si="254"/>
        <v>44980</v>
      </c>
      <c r="B421" s="67" t="str">
        <f t="shared" si="255"/>
        <v>Link-Gelles., et al.</v>
      </c>
      <c r="C421" s="68" t="str">
        <f t="shared" si="256"/>
        <v>Effectiveness of Bivalent mRNA Vaccines in Preventing Symptomatic SARS-CoV-2 Infection — Increasing Community Access to Testing Program, United States, September–November 2022</v>
      </c>
      <c r="D421" s="64">
        <f t="shared" si="257"/>
        <v>44896</v>
      </c>
      <c r="E421" s="67" t="str">
        <f t="shared" si="258"/>
        <v xml:space="preserve">Morbidity and Mortality Weekly Report </v>
      </c>
      <c r="F421" s="67" t="str">
        <f t="shared" si="259"/>
        <v>Yes</v>
      </c>
      <c r="G421" s="67" t="str">
        <f t="shared" si="260"/>
        <v>CDC</v>
      </c>
      <c r="H421" s="67" t="str">
        <f t="shared" si="261"/>
        <v>United States</v>
      </c>
      <c r="I421" s="67" t="str">
        <f t="shared" si="262"/>
        <v>September 2022 to November 2022</v>
      </c>
      <c r="J421" s="67" t="str">
        <f t="shared" si="263"/>
        <v>Test-negative case study control</v>
      </c>
      <c r="K421" s="67" t="str">
        <f t="shared" si="264"/>
        <v xml:space="preserve">General population (≥18 years) </v>
      </c>
      <c r="L421" s="67" t="str">
        <f t="shared" si="265"/>
        <v>Immunocompetent</v>
      </c>
      <c r="M421" s="67">
        <f t="shared" si="266"/>
        <v>360626</v>
      </c>
      <c r="N421"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21" s="14" t="str">
        <f>O420</f>
        <v>2 doses + first booster + bivalent booster</v>
      </c>
      <c r="P421" s="67" t="str">
        <f t="shared" si="269"/>
        <v>BNT162b26 or mRNA-1273</v>
      </c>
      <c r="Q421" s="67" t="str">
        <f t="shared" si="270"/>
        <v>Both</v>
      </c>
      <c r="R421" s="67" t="str">
        <f t="shared" si="271"/>
        <v>N/A</v>
      </c>
      <c r="S421" s="67" t="str">
        <f t="shared" si="272"/>
        <v>Bivalent booster</v>
      </c>
      <c r="T421" s="67" t="str">
        <f>T420</f>
        <v>3 doses</v>
      </c>
      <c r="U421" s="67" t="str">
        <f t="shared" si="273"/>
        <v>Symptomatic infection</v>
      </c>
      <c r="V421" s="67" t="str">
        <f t="shared" si="276"/>
        <v>50 to 64</v>
      </c>
      <c r="W421" s="15" t="s">
        <v>1458</v>
      </c>
      <c r="X421" s="15" t="s">
        <v>150</v>
      </c>
      <c r="Y421" s="67" t="str">
        <f t="shared" si="274"/>
        <v>Overall Omicron</v>
      </c>
      <c r="Z421" s="15" t="s">
        <v>1478</v>
      </c>
      <c r="AA421" s="67"/>
    </row>
    <row r="422" spans="1:27" ht="30" x14ac:dyDescent="0.25">
      <c r="A422" s="62">
        <f t="shared" si="254"/>
        <v>44980</v>
      </c>
      <c r="B422" s="67" t="str">
        <f t="shared" si="255"/>
        <v>Link-Gelles., et al.</v>
      </c>
      <c r="C422" s="68" t="str">
        <f t="shared" si="256"/>
        <v>Effectiveness of Bivalent mRNA Vaccines in Preventing Symptomatic SARS-CoV-2 Infection — Increasing Community Access to Testing Program, United States, September–November 2022</v>
      </c>
      <c r="D422" s="64">
        <f t="shared" si="257"/>
        <v>44896</v>
      </c>
      <c r="E422" s="67" t="str">
        <f t="shared" si="258"/>
        <v xml:space="preserve">Morbidity and Mortality Weekly Report </v>
      </c>
      <c r="F422" s="67" t="str">
        <f t="shared" si="259"/>
        <v>Yes</v>
      </c>
      <c r="G422" s="67" t="str">
        <f t="shared" si="260"/>
        <v>CDC</v>
      </c>
      <c r="H422" s="67" t="str">
        <f t="shared" si="261"/>
        <v>United States</v>
      </c>
      <c r="I422" s="67" t="str">
        <f t="shared" si="262"/>
        <v>September 2022 to November 2022</v>
      </c>
      <c r="J422" s="67" t="str">
        <f t="shared" si="263"/>
        <v>Test-negative case study control</v>
      </c>
      <c r="K422" s="67" t="str">
        <f t="shared" si="264"/>
        <v xml:space="preserve">General population (≥18 years) </v>
      </c>
      <c r="L422" s="67" t="str">
        <f t="shared" si="265"/>
        <v>Immunocompetent</v>
      </c>
      <c r="M422" s="67">
        <f t="shared" si="266"/>
        <v>360626</v>
      </c>
      <c r="N422"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22" s="14" t="str">
        <f>O421</f>
        <v>2 doses + first booster + bivalent booster</v>
      </c>
      <c r="P422" s="67" t="str">
        <f t="shared" si="269"/>
        <v>BNT162b26 or mRNA-1273</v>
      </c>
      <c r="Q422" s="67" t="str">
        <f t="shared" si="270"/>
        <v>Both</v>
      </c>
      <c r="R422" s="67" t="str">
        <f t="shared" si="271"/>
        <v>N/A</v>
      </c>
      <c r="S422" s="67" t="str">
        <f t="shared" si="272"/>
        <v>Bivalent booster</v>
      </c>
      <c r="T422" s="67" t="str">
        <f>T421</f>
        <v>3 doses</v>
      </c>
      <c r="U422" s="67" t="str">
        <f t="shared" si="273"/>
        <v>Symptomatic infection</v>
      </c>
      <c r="V422" s="67" t="str">
        <f t="shared" si="276"/>
        <v>50 to 64</v>
      </c>
      <c r="W422" s="15" t="s">
        <v>1459</v>
      </c>
      <c r="X422" s="67" t="s">
        <v>221</v>
      </c>
      <c r="Y422" s="67" t="str">
        <f t="shared" si="274"/>
        <v>Overall Omicron</v>
      </c>
      <c r="Z422" s="15" t="s">
        <v>1479</v>
      </c>
      <c r="AA422" s="67"/>
    </row>
    <row r="423" spans="1:27" ht="30" x14ac:dyDescent="0.25">
      <c r="A423" s="62">
        <f t="shared" si="254"/>
        <v>44980</v>
      </c>
      <c r="B423" s="67" t="str">
        <f t="shared" si="255"/>
        <v>Link-Gelles., et al.</v>
      </c>
      <c r="C423" s="68" t="str">
        <f t="shared" si="256"/>
        <v>Effectiveness of Bivalent mRNA Vaccines in Preventing Symptomatic SARS-CoV-2 Infection — Increasing Community Access to Testing Program, United States, September–November 2022</v>
      </c>
      <c r="D423" s="64">
        <f t="shared" si="257"/>
        <v>44896</v>
      </c>
      <c r="E423" s="67" t="str">
        <f t="shared" si="258"/>
        <v xml:space="preserve">Morbidity and Mortality Weekly Report </v>
      </c>
      <c r="F423" s="67" t="str">
        <f t="shared" si="259"/>
        <v>Yes</v>
      </c>
      <c r="G423" s="67" t="str">
        <f t="shared" si="260"/>
        <v>CDC</v>
      </c>
      <c r="H423" s="67" t="str">
        <f t="shared" si="261"/>
        <v>United States</v>
      </c>
      <c r="I423" s="67" t="str">
        <f t="shared" si="262"/>
        <v>September 2022 to November 2022</v>
      </c>
      <c r="J423" s="67" t="str">
        <f t="shared" si="263"/>
        <v>Test-negative case study control</v>
      </c>
      <c r="K423" s="67" t="str">
        <f t="shared" si="264"/>
        <v xml:space="preserve">General population (≥18 years) </v>
      </c>
      <c r="L423" s="67" t="str">
        <f t="shared" si="265"/>
        <v>Immunocompetent</v>
      </c>
      <c r="M423" s="67">
        <f t="shared" si="266"/>
        <v>360626</v>
      </c>
      <c r="N423"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23" s="14" t="str">
        <f>O422</f>
        <v>2 doses + first booster + bivalent booster</v>
      </c>
      <c r="P423" s="67" t="str">
        <f t="shared" si="269"/>
        <v>BNT162b26 or mRNA-1273</v>
      </c>
      <c r="Q423" s="67" t="str">
        <f t="shared" si="270"/>
        <v>Both</v>
      </c>
      <c r="R423" s="67" t="str">
        <f t="shared" si="271"/>
        <v>N/A</v>
      </c>
      <c r="S423" s="67" t="str">
        <f t="shared" si="272"/>
        <v>Bivalent booster</v>
      </c>
      <c r="T423" s="67" t="str">
        <f>T422</f>
        <v>3 doses</v>
      </c>
      <c r="U423" s="67" t="str">
        <f t="shared" si="273"/>
        <v>Symptomatic infection</v>
      </c>
      <c r="V423" s="67" t="str">
        <f t="shared" si="276"/>
        <v>50 to 64</v>
      </c>
      <c r="W423" s="15" t="s">
        <v>1461</v>
      </c>
      <c r="X423" s="67" t="str">
        <f>X422</f>
        <v>Long term (&gt;6 months)</v>
      </c>
      <c r="Y423" s="67" t="str">
        <f t="shared" si="274"/>
        <v>Overall Omicron</v>
      </c>
      <c r="Z423" s="15" t="s">
        <v>1480</v>
      </c>
      <c r="AA423" s="67"/>
    </row>
    <row r="424" spans="1:27" ht="30" x14ac:dyDescent="0.25">
      <c r="A424" s="62">
        <f t="shared" si="254"/>
        <v>44980</v>
      </c>
      <c r="B424" s="67" t="str">
        <f t="shared" si="255"/>
        <v>Link-Gelles., et al.</v>
      </c>
      <c r="C424" s="68" t="str">
        <f t="shared" si="256"/>
        <v>Effectiveness of Bivalent mRNA Vaccines in Preventing Symptomatic SARS-CoV-2 Infection — Increasing Community Access to Testing Program, United States, September–November 2022</v>
      </c>
      <c r="D424" s="64">
        <f t="shared" si="257"/>
        <v>44896</v>
      </c>
      <c r="E424" s="67" t="str">
        <f t="shared" si="258"/>
        <v xml:space="preserve">Morbidity and Mortality Weekly Report </v>
      </c>
      <c r="F424" s="67" t="str">
        <f t="shared" si="259"/>
        <v>Yes</v>
      </c>
      <c r="G424" s="67" t="str">
        <f t="shared" si="260"/>
        <v>CDC</v>
      </c>
      <c r="H424" s="67" t="str">
        <f t="shared" si="261"/>
        <v>United States</v>
      </c>
      <c r="I424" s="67" t="str">
        <f t="shared" si="262"/>
        <v>September 2022 to November 2022</v>
      </c>
      <c r="J424" s="67" t="str">
        <f t="shared" si="263"/>
        <v>Test-negative case study control</v>
      </c>
      <c r="K424" s="67" t="str">
        <f t="shared" si="264"/>
        <v xml:space="preserve">General population (≥18 years) </v>
      </c>
      <c r="L424" s="67" t="str">
        <f t="shared" si="265"/>
        <v>Immunocompetent</v>
      </c>
      <c r="M424" s="67">
        <f t="shared" si="266"/>
        <v>360626</v>
      </c>
      <c r="N424"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24" s="15" t="s">
        <v>1465</v>
      </c>
      <c r="P424" s="67" t="str">
        <f t="shared" si="269"/>
        <v>BNT162b26 or mRNA-1273</v>
      </c>
      <c r="Q424" s="67" t="str">
        <f t="shared" si="270"/>
        <v>Both</v>
      </c>
      <c r="R424" s="67" t="str">
        <f t="shared" si="271"/>
        <v>N/A</v>
      </c>
      <c r="S424" s="67" t="str">
        <f t="shared" si="272"/>
        <v>Bivalent booster</v>
      </c>
      <c r="T424" s="67" t="s">
        <v>1225</v>
      </c>
      <c r="U424" s="67" t="str">
        <f t="shared" si="273"/>
        <v>Symptomatic infection</v>
      </c>
      <c r="V424" s="67" t="str">
        <f t="shared" si="276"/>
        <v>50 to 64</v>
      </c>
      <c r="W424" s="15" t="s">
        <v>1456</v>
      </c>
      <c r="X424" s="15" t="s">
        <v>1025</v>
      </c>
      <c r="Y424" s="67" t="str">
        <f t="shared" si="274"/>
        <v>Overall Omicron</v>
      </c>
      <c r="Z424" s="15" t="s">
        <v>1481</v>
      </c>
      <c r="AA424" s="67"/>
    </row>
    <row r="425" spans="1:27" ht="30" x14ac:dyDescent="0.25">
      <c r="A425" s="62">
        <f t="shared" si="254"/>
        <v>44980</v>
      </c>
      <c r="B425" s="67" t="str">
        <f t="shared" si="255"/>
        <v>Link-Gelles., et al.</v>
      </c>
      <c r="C425" s="68" t="str">
        <f t="shared" si="256"/>
        <v>Effectiveness of Bivalent mRNA Vaccines in Preventing Symptomatic SARS-CoV-2 Infection — Increasing Community Access to Testing Program, United States, September–November 2022</v>
      </c>
      <c r="D425" s="64">
        <f t="shared" si="257"/>
        <v>44896</v>
      </c>
      <c r="E425" s="67" t="str">
        <f t="shared" si="258"/>
        <v xml:space="preserve">Morbidity and Mortality Weekly Report </v>
      </c>
      <c r="F425" s="67" t="str">
        <f t="shared" si="259"/>
        <v>Yes</v>
      </c>
      <c r="G425" s="67" t="str">
        <f t="shared" si="260"/>
        <v>CDC</v>
      </c>
      <c r="H425" s="67" t="str">
        <f t="shared" si="261"/>
        <v>United States</v>
      </c>
      <c r="I425" s="67" t="str">
        <f t="shared" si="262"/>
        <v>September 2022 to November 2022</v>
      </c>
      <c r="J425" s="67" t="str">
        <f t="shared" si="263"/>
        <v>Test-negative case study control</v>
      </c>
      <c r="K425" s="67" t="str">
        <f t="shared" si="264"/>
        <v xml:space="preserve">General population (≥18 years) </v>
      </c>
      <c r="L425" s="67" t="str">
        <f t="shared" si="265"/>
        <v>Immunocompetent</v>
      </c>
      <c r="M425" s="67">
        <f t="shared" si="266"/>
        <v>360626</v>
      </c>
      <c r="N425"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25" s="14" t="str">
        <f>O424</f>
        <v>2 doses + second booster + bivalent booster</v>
      </c>
      <c r="P425" s="67" t="str">
        <f t="shared" si="269"/>
        <v>BNT162b26 or mRNA-1273</v>
      </c>
      <c r="Q425" s="67" t="str">
        <f t="shared" si="270"/>
        <v>Both</v>
      </c>
      <c r="R425" s="67" t="str">
        <f t="shared" si="271"/>
        <v>N/A</v>
      </c>
      <c r="S425" s="67" t="str">
        <f t="shared" si="272"/>
        <v>Bivalent booster</v>
      </c>
      <c r="T425" s="67" t="str">
        <f>T424</f>
        <v>4 doses</v>
      </c>
      <c r="U425" s="67" t="str">
        <f t="shared" si="273"/>
        <v>Symptomatic infection</v>
      </c>
      <c r="V425" s="67" t="str">
        <f t="shared" si="276"/>
        <v>50 to 64</v>
      </c>
      <c r="W425" s="15" t="s">
        <v>1458</v>
      </c>
      <c r="X425" s="15" t="s">
        <v>150</v>
      </c>
      <c r="Y425" s="67" t="str">
        <f t="shared" si="274"/>
        <v>Overall Omicron</v>
      </c>
      <c r="Z425" s="15" t="s">
        <v>1482</v>
      </c>
      <c r="AA425" s="67"/>
    </row>
    <row r="426" spans="1:27" ht="30" x14ac:dyDescent="0.25">
      <c r="A426" s="62">
        <f t="shared" si="254"/>
        <v>44980</v>
      </c>
      <c r="B426" s="67" t="str">
        <f t="shared" si="255"/>
        <v>Link-Gelles., et al.</v>
      </c>
      <c r="C426" s="68" t="str">
        <f t="shared" si="256"/>
        <v>Effectiveness of Bivalent mRNA Vaccines in Preventing Symptomatic SARS-CoV-2 Infection — Increasing Community Access to Testing Program, United States, September–November 2022</v>
      </c>
      <c r="D426" s="64">
        <f t="shared" si="257"/>
        <v>44896</v>
      </c>
      <c r="E426" s="67" t="str">
        <f t="shared" si="258"/>
        <v xml:space="preserve">Morbidity and Mortality Weekly Report </v>
      </c>
      <c r="F426" s="67" t="str">
        <f t="shared" si="259"/>
        <v>Yes</v>
      </c>
      <c r="G426" s="67" t="str">
        <f t="shared" si="260"/>
        <v>CDC</v>
      </c>
      <c r="H426" s="67" t="str">
        <f t="shared" si="261"/>
        <v>United States</v>
      </c>
      <c r="I426" s="67" t="str">
        <f t="shared" si="262"/>
        <v>September 2022 to November 2022</v>
      </c>
      <c r="J426" s="67" t="str">
        <f t="shared" si="263"/>
        <v>Test-negative case study control</v>
      </c>
      <c r="K426" s="67" t="str">
        <f t="shared" si="264"/>
        <v xml:space="preserve">General population (≥18 years) </v>
      </c>
      <c r="L426" s="67" t="str">
        <f t="shared" si="265"/>
        <v>Immunocompetent</v>
      </c>
      <c r="M426" s="67">
        <f t="shared" si="266"/>
        <v>360626</v>
      </c>
      <c r="N426"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26" s="14" t="str">
        <f>O425</f>
        <v>2 doses + second booster + bivalent booster</v>
      </c>
      <c r="P426" s="67" t="str">
        <f t="shared" si="269"/>
        <v>BNT162b26 or mRNA-1273</v>
      </c>
      <c r="Q426" s="67" t="str">
        <f t="shared" si="270"/>
        <v>Both</v>
      </c>
      <c r="R426" s="67" t="str">
        <f t="shared" si="271"/>
        <v>N/A</v>
      </c>
      <c r="S426" s="67" t="str">
        <f t="shared" si="272"/>
        <v>Bivalent booster</v>
      </c>
      <c r="T426" s="67" t="str">
        <f>T425</f>
        <v>4 doses</v>
      </c>
      <c r="U426" s="67" t="str">
        <f t="shared" si="273"/>
        <v>Symptomatic infection</v>
      </c>
      <c r="V426" s="67" t="str">
        <f t="shared" si="276"/>
        <v>50 to 64</v>
      </c>
      <c r="W426" s="15" t="s">
        <v>1459</v>
      </c>
      <c r="X426" s="15" t="s">
        <v>221</v>
      </c>
      <c r="Y426" s="67" t="str">
        <f t="shared" si="274"/>
        <v>Overall Omicron</v>
      </c>
      <c r="Z426" s="15" t="s">
        <v>1483</v>
      </c>
      <c r="AA426" s="67"/>
    </row>
    <row r="427" spans="1:27" ht="30" x14ac:dyDescent="0.25">
      <c r="A427" s="62">
        <f t="shared" si="254"/>
        <v>44980</v>
      </c>
      <c r="B427" s="67" t="str">
        <f t="shared" si="255"/>
        <v>Link-Gelles., et al.</v>
      </c>
      <c r="C427" s="68" t="str">
        <f t="shared" si="256"/>
        <v>Effectiveness of Bivalent mRNA Vaccines in Preventing Symptomatic SARS-CoV-2 Infection — Increasing Community Access to Testing Program, United States, September–November 2022</v>
      </c>
      <c r="D427" s="64">
        <f t="shared" si="257"/>
        <v>44896</v>
      </c>
      <c r="E427" s="67" t="str">
        <f t="shared" si="258"/>
        <v xml:space="preserve">Morbidity and Mortality Weekly Report </v>
      </c>
      <c r="F427" s="67" t="str">
        <f t="shared" si="259"/>
        <v>Yes</v>
      </c>
      <c r="G427" s="67" t="str">
        <f t="shared" si="260"/>
        <v>CDC</v>
      </c>
      <c r="H427" s="67" t="str">
        <f t="shared" si="261"/>
        <v>United States</v>
      </c>
      <c r="I427" s="67" t="str">
        <f t="shared" si="262"/>
        <v>September 2022 to November 2022</v>
      </c>
      <c r="J427" s="67" t="str">
        <f t="shared" si="263"/>
        <v>Test-negative case study control</v>
      </c>
      <c r="K427" s="67" t="str">
        <f t="shared" si="264"/>
        <v xml:space="preserve">General population (≥18 years) </v>
      </c>
      <c r="L427" s="67" t="str">
        <f t="shared" si="265"/>
        <v>Immunocompetent</v>
      </c>
      <c r="M427" s="67">
        <f t="shared" si="266"/>
        <v>360626</v>
      </c>
      <c r="N427"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27" s="15" t="s">
        <v>1466</v>
      </c>
      <c r="P427" s="67" t="str">
        <f t="shared" si="269"/>
        <v>BNT162b26 or mRNA-1273</v>
      </c>
      <c r="Q427" s="67" t="str">
        <f t="shared" si="270"/>
        <v>Both</v>
      </c>
      <c r="R427" s="67" t="str">
        <f t="shared" si="271"/>
        <v>N/A</v>
      </c>
      <c r="S427" s="67" t="str">
        <f t="shared" si="272"/>
        <v>Bivalent booster</v>
      </c>
      <c r="T427" s="67" t="s">
        <v>2019</v>
      </c>
      <c r="U427" s="67" t="str">
        <f t="shared" si="273"/>
        <v>Symptomatic infection</v>
      </c>
      <c r="V427" s="67" t="str">
        <f t="shared" si="276"/>
        <v>50 to 64</v>
      </c>
      <c r="W427" s="15" t="s">
        <v>1456</v>
      </c>
      <c r="X427" s="15" t="s">
        <v>1025</v>
      </c>
      <c r="Y427" s="67" t="str">
        <f t="shared" si="274"/>
        <v>Overall Omicron</v>
      </c>
      <c r="Z427" s="15" t="s">
        <v>1484</v>
      </c>
      <c r="AA427" s="67"/>
    </row>
    <row r="428" spans="1:27" ht="30" x14ac:dyDescent="0.25">
      <c r="A428" s="62">
        <f t="shared" si="254"/>
        <v>44980</v>
      </c>
      <c r="B428" s="67" t="str">
        <f t="shared" si="255"/>
        <v>Link-Gelles., et al.</v>
      </c>
      <c r="C428" s="68" t="str">
        <f t="shared" si="256"/>
        <v>Effectiveness of Bivalent mRNA Vaccines in Preventing Symptomatic SARS-CoV-2 Infection — Increasing Community Access to Testing Program, United States, September–November 2022</v>
      </c>
      <c r="D428" s="64">
        <f t="shared" si="257"/>
        <v>44896</v>
      </c>
      <c r="E428" s="67" t="str">
        <f t="shared" si="258"/>
        <v xml:space="preserve">Morbidity and Mortality Weekly Report </v>
      </c>
      <c r="F428" s="67" t="str">
        <f t="shared" si="259"/>
        <v>Yes</v>
      </c>
      <c r="G428" s="67" t="str">
        <f t="shared" si="260"/>
        <v>CDC</v>
      </c>
      <c r="H428" s="67" t="str">
        <f t="shared" si="261"/>
        <v>United States</v>
      </c>
      <c r="I428" s="67" t="str">
        <f t="shared" si="262"/>
        <v>September 2022 to November 2022</v>
      </c>
      <c r="J428" s="67" t="str">
        <f t="shared" si="263"/>
        <v>Test-negative case study control</v>
      </c>
      <c r="K428" s="67" t="str">
        <f t="shared" si="264"/>
        <v xml:space="preserve">General population (≥18 years) </v>
      </c>
      <c r="L428" s="67" t="str">
        <f t="shared" si="265"/>
        <v>Immunocompetent</v>
      </c>
      <c r="M428" s="67">
        <f t="shared" si="266"/>
        <v>360626</v>
      </c>
      <c r="N428"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28" s="14" t="str">
        <f>O427</f>
        <v>2 doses + booster(s) + bivalent booster</v>
      </c>
      <c r="P428" s="67" t="str">
        <f t="shared" si="269"/>
        <v>BNT162b26 or mRNA-1273</v>
      </c>
      <c r="Q428" s="67" t="str">
        <f t="shared" si="270"/>
        <v>Both</v>
      </c>
      <c r="R428" s="67" t="str">
        <f t="shared" si="271"/>
        <v>N/A</v>
      </c>
      <c r="S428" s="67" t="str">
        <f t="shared" si="272"/>
        <v>Bivalent booster</v>
      </c>
      <c r="T428" s="67" t="str">
        <f>T427</f>
        <v xml:space="preserve">≥2 doses </v>
      </c>
      <c r="U428" s="67" t="str">
        <f t="shared" si="273"/>
        <v>Symptomatic infection</v>
      </c>
      <c r="V428" s="67" t="str">
        <f t="shared" si="276"/>
        <v>50 to 64</v>
      </c>
      <c r="W428" s="15" t="s">
        <v>1458</v>
      </c>
      <c r="X428" s="15" t="s">
        <v>150</v>
      </c>
      <c r="Y428" s="67" t="str">
        <f t="shared" si="274"/>
        <v>Overall Omicron</v>
      </c>
      <c r="Z428" s="15" t="s">
        <v>113</v>
      </c>
      <c r="AA428" s="67"/>
    </row>
    <row r="429" spans="1:27" ht="30" x14ac:dyDescent="0.25">
      <c r="A429" s="62">
        <f t="shared" si="254"/>
        <v>44980</v>
      </c>
      <c r="B429" s="67" t="str">
        <f t="shared" si="255"/>
        <v>Link-Gelles., et al.</v>
      </c>
      <c r="C429" s="68" t="str">
        <f t="shared" si="256"/>
        <v>Effectiveness of Bivalent mRNA Vaccines in Preventing Symptomatic SARS-CoV-2 Infection — Increasing Community Access to Testing Program, United States, September–November 2022</v>
      </c>
      <c r="D429" s="64">
        <f t="shared" si="257"/>
        <v>44896</v>
      </c>
      <c r="E429" s="67" t="str">
        <f t="shared" si="258"/>
        <v xml:space="preserve">Morbidity and Mortality Weekly Report </v>
      </c>
      <c r="F429" s="67" t="str">
        <f t="shared" si="259"/>
        <v>Yes</v>
      </c>
      <c r="G429" s="67" t="str">
        <f t="shared" si="260"/>
        <v>CDC</v>
      </c>
      <c r="H429" s="67" t="str">
        <f t="shared" si="261"/>
        <v>United States</v>
      </c>
      <c r="I429" s="67" t="str">
        <f t="shared" si="262"/>
        <v>September 2022 to November 2022</v>
      </c>
      <c r="J429" s="67" t="str">
        <f t="shared" si="263"/>
        <v>Test-negative case study control</v>
      </c>
      <c r="K429" s="67" t="str">
        <f t="shared" si="264"/>
        <v xml:space="preserve">General population (≥18 years) </v>
      </c>
      <c r="L429" s="67" t="str">
        <f t="shared" si="265"/>
        <v>Immunocompetent</v>
      </c>
      <c r="M429" s="67">
        <f t="shared" si="266"/>
        <v>360626</v>
      </c>
      <c r="N429"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29" s="14" t="str">
        <f>O428</f>
        <v>2 doses + booster(s) + bivalent booster</v>
      </c>
      <c r="P429" s="67" t="str">
        <f t="shared" si="269"/>
        <v>BNT162b26 or mRNA-1273</v>
      </c>
      <c r="Q429" s="67" t="str">
        <f t="shared" si="270"/>
        <v>Both</v>
      </c>
      <c r="R429" s="67" t="str">
        <f t="shared" si="271"/>
        <v>N/A</v>
      </c>
      <c r="S429" s="67" t="str">
        <f t="shared" si="272"/>
        <v>Bivalent booster</v>
      </c>
      <c r="T429" s="67" t="str">
        <f>T428</f>
        <v xml:space="preserve">≥2 doses </v>
      </c>
      <c r="U429" s="67" t="str">
        <f t="shared" si="273"/>
        <v>Symptomatic infection</v>
      </c>
      <c r="V429" s="67" t="str">
        <f t="shared" si="276"/>
        <v>50 to 64</v>
      </c>
      <c r="W429" s="15" t="s">
        <v>1459</v>
      </c>
      <c r="X429" s="67" t="s">
        <v>221</v>
      </c>
      <c r="Y429" s="67" t="str">
        <f t="shared" si="274"/>
        <v>Overall Omicron</v>
      </c>
      <c r="Z429" s="15" t="s">
        <v>1485</v>
      </c>
      <c r="AA429" s="67"/>
    </row>
    <row r="430" spans="1:27" ht="30" x14ac:dyDescent="0.25">
      <c r="A430" s="62">
        <f t="shared" si="254"/>
        <v>44980</v>
      </c>
      <c r="B430" s="67" t="str">
        <f t="shared" si="255"/>
        <v>Link-Gelles., et al.</v>
      </c>
      <c r="C430" s="68" t="str">
        <f t="shared" si="256"/>
        <v>Effectiveness of Bivalent mRNA Vaccines in Preventing Symptomatic SARS-CoV-2 Infection — Increasing Community Access to Testing Program, United States, September–November 2022</v>
      </c>
      <c r="D430" s="64">
        <f t="shared" si="257"/>
        <v>44896</v>
      </c>
      <c r="E430" s="67" t="str">
        <f t="shared" si="258"/>
        <v xml:space="preserve">Morbidity and Mortality Weekly Report </v>
      </c>
      <c r="F430" s="67" t="str">
        <f t="shared" si="259"/>
        <v>Yes</v>
      </c>
      <c r="G430" s="67" t="str">
        <f t="shared" si="260"/>
        <v>CDC</v>
      </c>
      <c r="H430" s="67" t="str">
        <f t="shared" si="261"/>
        <v>United States</v>
      </c>
      <c r="I430" s="67" t="str">
        <f t="shared" si="262"/>
        <v>September 2022 to November 2022</v>
      </c>
      <c r="J430" s="67" t="str">
        <f t="shared" si="263"/>
        <v>Test-negative case study control</v>
      </c>
      <c r="K430" s="67" t="str">
        <f t="shared" si="264"/>
        <v xml:space="preserve">General population (≥18 years) </v>
      </c>
      <c r="L430" s="67" t="str">
        <f t="shared" si="265"/>
        <v>Immunocompetent</v>
      </c>
      <c r="M430" s="67">
        <f t="shared" si="266"/>
        <v>360626</v>
      </c>
      <c r="N430"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30" s="14" t="str">
        <f>O429</f>
        <v>2 doses + booster(s) + bivalent booster</v>
      </c>
      <c r="P430" s="67" t="str">
        <f t="shared" si="269"/>
        <v>BNT162b26 or mRNA-1273</v>
      </c>
      <c r="Q430" s="67" t="str">
        <f t="shared" si="270"/>
        <v>Both</v>
      </c>
      <c r="R430" s="67" t="str">
        <f t="shared" si="271"/>
        <v>N/A</v>
      </c>
      <c r="S430" s="67" t="str">
        <f t="shared" si="272"/>
        <v>Bivalent booster</v>
      </c>
      <c r="T430" s="67" t="str">
        <f>T429</f>
        <v xml:space="preserve">≥2 doses </v>
      </c>
      <c r="U430" s="67" t="str">
        <f t="shared" si="273"/>
        <v>Symptomatic infection</v>
      </c>
      <c r="V430" s="67" t="str">
        <f t="shared" si="276"/>
        <v>50 to 64</v>
      </c>
      <c r="W430" s="15" t="s">
        <v>1461</v>
      </c>
      <c r="X430" s="67" t="str">
        <f>X429</f>
        <v>Long term (&gt;6 months)</v>
      </c>
      <c r="Y430" s="67" t="str">
        <f t="shared" si="274"/>
        <v>Overall Omicron</v>
      </c>
      <c r="Z430" s="15" t="s">
        <v>1486</v>
      </c>
      <c r="AA430" s="67"/>
    </row>
    <row r="431" spans="1:27" x14ac:dyDescent="0.25">
      <c r="A431" s="62">
        <f t="shared" si="254"/>
        <v>44980</v>
      </c>
      <c r="B431" s="67" t="str">
        <f t="shared" si="255"/>
        <v>Link-Gelles., et al.</v>
      </c>
      <c r="C431" s="68" t="str">
        <f t="shared" si="256"/>
        <v>Effectiveness of Bivalent mRNA Vaccines in Preventing Symptomatic SARS-CoV-2 Infection — Increasing Community Access to Testing Program, United States, September–November 2022</v>
      </c>
      <c r="D431" s="64">
        <f t="shared" si="257"/>
        <v>44896</v>
      </c>
      <c r="E431" s="67" t="str">
        <f t="shared" si="258"/>
        <v xml:space="preserve">Morbidity and Mortality Weekly Report </v>
      </c>
      <c r="F431" s="67" t="str">
        <f t="shared" si="259"/>
        <v>Yes</v>
      </c>
      <c r="G431" s="67" t="str">
        <f t="shared" si="260"/>
        <v>CDC</v>
      </c>
      <c r="H431" s="67" t="str">
        <f t="shared" si="261"/>
        <v>United States</v>
      </c>
      <c r="I431" s="67" t="str">
        <f t="shared" si="262"/>
        <v>September 2022 to November 2022</v>
      </c>
      <c r="J431" s="67" t="str">
        <f t="shared" si="263"/>
        <v>Test-negative case study control</v>
      </c>
      <c r="K431" s="67" t="str">
        <f t="shared" si="264"/>
        <v xml:space="preserve">General population (≥18 years) </v>
      </c>
      <c r="L431" s="67" t="str">
        <f t="shared" si="265"/>
        <v>Immunocompetent</v>
      </c>
      <c r="M431" s="67">
        <f t="shared" si="266"/>
        <v>360626</v>
      </c>
      <c r="N431"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31" s="15" t="s">
        <v>1463</v>
      </c>
      <c r="P431" s="67" t="str">
        <f t="shared" si="269"/>
        <v>BNT162b26 or mRNA-1273</v>
      </c>
      <c r="Q431" s="67" t="str">
        <f t="shared" si="270"/>
        <v>Both</v>
      </c>
      <c r="R431" s="67" t="str">
        <f t="shared" si="271"/>
        <v>N/A</v>
      </c>
      <c r="S431" s="67" t="str">
        <f t="shared" si="272"/>
        <v>Bivalent booster</v>
      </c>
      <c r="T431" s="15" t="s">
        <v>109</v>
      </c>
      <c r="U431" s="67" t="str">
        <f t="shared" si="273"/>
        <v>Symptomatic infection</v>
      </c>
      <c r="V431" s="67" t="s">
        <v>2018</v>
      </c>
      <c r="W431" s="15" t="s">
        <v>1461</v>
      </c>
      <c r="X431" s="67" t="s">
        <v>221</v>
      </c>
      <c r="Y431" s="67" t="str">
        <f t="shared" si="274"/>
        <v>Overall Omicron</v>
      </c>
      <c r="Z431" s="15" t="s">
        <v>1487</v>
      </c>
      <c r="AA431" s="67"/>
    </row>
    <row r="432" spans="1:27" ht="30" x14ac:dyDescent="0.25">
      <c r="A432" s="62">
        <f t="shared" si="254"/>
        <v>44980</v>
      </c>
      <c r="B432" s="67" t="str">
        <f t="shared" si="255"/>
        <v>Link-Gelles., et al.</v>
      </c>
      <c r="C432" s="68" t="str">
        <f t="shared" si="256"/>
        <v>Effectiveness of Bivalent mRNA Vaccines in Preventing Symptomatic SARS-CoV-2 Infection — Increasing Community Access to Testing Program, United States, September–November 2022</v>
      </c>
      <c r="D432" s="64">
        <f t="shared" si="257"/>
        <v>44896</v>
      </c>
      <c r="E432" s="67" t="str">
        <f t="shared" si="258"/>
        <v xml:space="preserve">Morbidity and Mortality Weekly Report </v>
      </c>
      <c r="F432" s="67" t="str">
        <f t="shared" si="259"/>
        <v>Yes</v>
      </c>
      <c r="G432" s="67" t="str">
        <f t="shared" si="260"/>
        <v>CDC</v>
      </c>
      <c r="H432" s="67" t="str">
        <f t="shared" si="261"/>
        <v>United States</v>
      </c>
      <c r="I432" s="67" t="str">
        <f t="shared" si="262"/>
        <v>September 2022 to November 2022</v>
      </c>
      <c r="J432" s="67" t="str">
        <f t="shared" si="263"/>
        <v>Test-negative case study control</v>
      </c>
      <c r="K432" s="67" t="str">
        <f t="shared" si="264"/>
        <v xml:space="preserve">General population (≥18 years) </v>
      </c>
      <c r="L432" s="67" t="str">
        <f t="shared" si="265"/>
        <v>Immunocompetent</v>
      </c>
      <c r="M432" s="67">
        <f t="shared" si="266"/>
        <v>360626</v>
      </c>
      <c r="N432"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32" s="15" t="s">
        <v>1464</v>
      </c>
      <c r="P432" s="67" t="str">
        <f t="shared" si="269"/>
        <v>BNT162b26 or mRNA-1273</v>
      </c>
      <c r="Q432" s="67" t="str">
        <f t="shared" si="270"/>
        <v>Both</v>
      </c>
      <c r="R432" s="67" t="str">
        <f t="shared" si="271"/>
        <v>N/A</v>
      </c>
      <c r="S432" s="67" t="str">
        <f t="shared" si="272"/>
        <v>Bivalent booster</v>
      </c>
      <c r="T432" s="67" t="s">
        <v>553</v>
      </c>
      <c r="U432" s="67" t="str">
        <f t="shared" si="273"/>
        <v>Symptomatic infection</v>
      </c>
      <c r="V432" s="67" t="str">
        <f t="shared" ref="V432:V441" si="277">V431</f>
        <v xml:space="preserve">≥65 </v>
      </c>
      <c r="W432" s="15" t="s">
        <v>1458</v>
      </c>
      <c r="X432" s="15" t="s">
        <v>150</v>
      </c>
      <c r="Y432" s="67" t="str">
        <f t="shared" si="274"/>
        <v>Overall Omicron</v>
      </c>
      <c r="Z432" s="15" t="s">
        <v>1488</v>
      </c>
      <c r="AA432" s="67"/>
    </row>
    <row r="433" spans="1:27" ht="30" x14ac:dyDescent="0.25">
      <c r="A433" s="62">
        <f t="shared" si="254"/>
        <v>44980</v>
      </c>
      <c r="B433" s="67" t="str">
        <f t="shared" si="255"/>
        <v>Link-Gelles., et al.</v>
      </c>
      <c r="C433" s="68" t="str">
        <f t="shared" si="256"/>
        <v>Effectiveness of Bivalent mRNA Vaccines in Preventing Symptomatic SARS-CoV-2 Infection — Increasing Community Access to Testing Program, United States, September–November 2022</v>
      </c>
      <c r="D433" s="64">
        <f t="shared" si="257"/>
        <v>44896</v>
      </c>
      <c r="E433" s="67" t="str">
        <f t="shared" si="258"/>
        <v xml:space="preserve">Morbidity and Mortality Weekly Report </v>
      </c>
      <c r="F433" s="67" t="str">
        <f t="shared" si="259"/>
        <v>Yes</v>
      </c>
      <c r="G433" s="67" t="str">
        <f t="shared" si="260"/>
        <v>CDC</v>
      </c>
      <c r="H433" s="67" t="str">
        <f t="shared" si="261"/>
        <v>United States</v>
      </c>
      <c r="I433" s="67" t="str">
        <f t="shared" si="262"/>
        <v>September 2022 to November 2022</v>
      </c>
      <c r="J433" s="67" t="str">
        <f t="shared" si="263"/>
        <v>Test-negative case study control</v>
      </c>
      <c r="K433" s="67" t="str">
        <f t="shared" si="264"/>
        <v xml:space="preserve">General population (≥18 years) </v>
      </c>
      <c r="L433" s="67" t="str">
        <f t="shared" si="265"/>
        <v>Immunocompetent</v>
      </c>
      <c r="M433" s="67">
        <f t="shared" si="266"/>
        <v>360626</v>
      </c>
      <c r="N433"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33" s="14" t="str">
        <f>O432</f>
        <v>2 doses + first booster + bivalent booster</v>
      </c>
      <c r="P433" s="67" t="str">
        <f t="shared" si="269"/>
        <v>BNT162b26 or mRNA-1273</v>
      </c>
      <c r="Q433" s="67" t="str">
        <f t="shared" si="270"/>
        <v>Both</v>
      </c>
      <c r="R433" s="67" t="str">
        <f t="shared" si="271"/>
        <v>N/A</v>
      </c>
      <c r="S433" s="67" t="str">
        <f t="shared" si="272"/>
        <v>Bivalent booster</v>
      </c>
      <c r="T433" s="67" t="str">
        <f>T432</f>
        <v>3 doses</v>
      </c>
      <c r="U433" s="67" t="str">
        <f t="shared" si="273"/>
        <v>Symptomatic infection</v>
      </c>
      <c r="V433" s="67" t="str">
        <f t="shared" si="277"/>
        <v xml:space="preserve">≥65 </v>
      </c>
      <c r="W433" s="15" t="s">
        <v>1459</v>
      </c>
      <c r="X433" s="67" t="s">
        <v>221</v>
      </c>
      <c r="Y433" s="67" t="str">
        <f t="shared" si="274"/>
        <v>Overall Omicron</v>
      </c>
      <c r="Z433" s="15" t="s">
        <v>1489</v>
      </c>
      <c r="AA433" s="67"/>
    </row>
    <row r="434" spans="1:27" ht="30" x14ac:dyDescent="0.25">
      <c r="A434" s="62">
        <f t="shared" si="254"/>
        <v>44980</v>
      </c>
      <c r="B434" s="67" t="str">
        <f t="shared" si="255"/>
        <v>Link-Gelles., et al.</v>
      </c>
      <c r="C434" s="68" t="str">
        <f t="shared" si="256"/>
        <v>Effectiveness of Bivalent mRNA Vaccines in Preventing Symptomatic SARS-CoV-2 Infection — Increasing Community Access to Testing Program, United States, September–November 2022</v>
      </c>
      <c r="D434" s="64">
        <f t="shared" si="257"/>
        <v>44896</v>
      </c>
      <c r="E434" s="67" t="str">
        <f t="shared" si="258"/>
        <v xml:space="preserve">Morbidity and Mortality Weekly Report </v>
      </c>
      <c r="F434" s="67" t="str">
        <f t="shared" si="259"/>
        <v>Yes</v>
      </c>
      <c r="G434" s="67" t="str">
        <f t="shared" si="260"/>
        <v>CDC</v>
      </c>
      <c r="H434" s="67" t="str">
        <f t="shared" si="261"/>
        <v>United States</v>
      </c>
      <c r="I434" s="67" t="str">
        <f t="shared" si="262"/>
        <v>September 2022 to November 2022</v>
      </c>
      <c r="J434" s="67" t="str">
        <f t="shared" si="263"/>
        <v>Test-negative case study control</v>
      </c>
      <c r="K434" s="67" t="str">
        <f t="shared" si="264"/>
        <v xml:space="preserve">General population (≥18 years) </v>
      </c>
      <c r="L434" s="67" t="str">
        <f t="shared" si="265"/>
        <v>Immunocompetent</v>
      </c>
      <c r="M434" s="67">
        <f t="shared" si="266"/>
        <v>360626</v>
      </c>
      <c r="N434"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34" s="14" t="str">
        <f>O433</f>
        <v>2 doses + first booster + bivalent booster</v>
      </c>
      <c r="P434" s="67" t="str">
        <f t="shared" si="269"/>
        <v>BNT162b26 or mRNA-1273</v>
      </c>
      <c r="Q434" s="67" t="str">
        <f t="shared" si="270"/>
        <v>Both</v>
      </c>
      <c r="R434" s="67" t="str">
        <f t="shared" si="271"/>
        <v>N/A</v>
      </c>
      <c r="S434" s="67" t="str">
        <f t="shared" si="272"/>
        <v>Bivalent booster</v>
      </c>
      <c r="T434" s="67" t="str">
        <f>T433</f>
        <v>3 doses</v>
      </c>
      <c r="U434" s="67" t="str">
        <f t="shared" si="273"/>
        <v>Symptomatic infection</v>
      </c>
      <c r="V434" s="67" t="str">
        <f t="shared" si="277"/>
        <v xml:space="preserve">≥65 </v>
      </c>
      <c r="W434" s="15" t="s">
        <v>1461</v>
      </c>
      <c r="X434" s="67" t="str">
        <f>X433</f>
        <v>Long term (&gt;6 months)</v>
      </c>
      <c r="Y434" s="67" t="str">
        <f t="shared" si="274"/>
        <v>Overall Omicron</v>
      </c>
      <c r="Z434" s="15" t="s">
        <v>1490</v>
      </c>
      <c r="AA434" s="67"/>
    </row>
    <row r="435" spans="1:27" ht="30" x14ac:dyDescent="0.25">
      <c r="A435" s="62">
        <f t="shared" si="254"/>
        <v>44980</v>
      </c>
      <c r="B435" s="67" t="str">
        <f t="shared" si="255"/>
        <v>Link-Gelles., et al.</v>
      </c>
      <c r="C435" s="68" t="str">
        <f t="shared" si="256"/>
        <v>Effectiveness of Bivalent mRNA Vaccines in Preventing Symptomatic SARS-CoV-2 Infection — Increasing Community Access to Testing Program, United States, September–November 2022</v>
      </c>
      <c r="D435" s="64">
        <f t="shared" si="257"/>
        <v>44896</v>
      </c>
      <c r="E435" s="67" t="str">
        <f t="shared" si="258"/>
        <v xml:space="preserve">Morbidity and Mortality Weekly Report </v>
      </c>
      <c r="F435" s="67" t="str">
        <f t="shared" si="259"/>
        <v>Yes</v>
      </c>
      <c r="G435" s="67" t="str">
        <f t="shared" si="260"/>
        <v>CDC</v>
      </c>
      <c r="H435" s="67" t="str">
        <f t="shared" si="261"/>
        <v>United States</v>
      </c>
      <c r="I435" s="67" t="str">
        <f t="shared" si="262"/>
        <v>September 2022 to November 2022</v>
      </c>
      <c r="J435" s="67" t="str">
        <f t="shared" si="263"/>
        <v>Test-negative case study control</v>
      </c>
      <c r="K435" s="67" t="str">
        <f t="shared" si="264"/>
        <v xml:space="preserve">General population (≥18 years) </v>
      </c>
      <c r="L435" s="67" t="str">
        <f t="shared" si="265"/>
        <v>Immunocompetent</v>
      </c>
      <c r="M435" s="67">
        <f t="shared" si="266"/>
        <v>360626</v>
      </c>
      <c r="N435"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35" s="15" t="s">
        <v>1465</v>
      </c>
      <c r="P435" s="67" t="str">
        <f t="shared" si="269"/>
        <v>BNT162b26 or mRNA-1273</v>
      </c>
      <c r="Q435" s="67" t="str">
        <f t="shared" si="270"/>
        <v>Both</v>
      </c>
      <c r="R435" s="67" t="str">
        <f t="shared" si="271"/>
        <v>N/A</v>
      </c>
      <c r="S435" s="67" t="str">
        <f t="shared" si="272"/>
        <v>Bivalent booster</v>
      </c>
      <c r="T435" s="67" t="s">
        <v>1225</v>
      </c>
      <c r="U435" s="67" t="str">
        <f t="shared" si="273"/>
        <v>Symptomatic infection</v>
      </c>
      <c r="V435" s="67" t="str">
        <f t="shared" si="277"/>
        <v xml:space="preserve">≥65 </v>
      </c>
      <c r="W435" s="15" t="s">
        <v>1456</v>
      </c>
      <c r="X435" s="15" t="s">
        <v>1025</v>
      </c>
      <c r="Y435" s="67" t="str">
        <f t="shared" si="274"/>
        <v>Overall Omicron</v>
      </c>
      <c r="Z435" s="15" t="s">
        <v>1491</v>
      </c>
      <c r="AA435" s="67"/>
    </row>
    <row r="436" spans="1:27" ht="30" x14ac:dyDescent="0.25">
      <c r="A436" s="62">
        <f t="shared" si="254"/>
        <v>44980</v>
      </c>
      <c r="B436" s="67" t="str">
        <f t="shared" si="255"/>
        <v>Link-Gelles., et al.</v>
      </c>
      <c r="C436" s="68" t="str">
        <f t="shared" si="256"/>
        <v>Effectiveness of Bivalent mRNA Vaccines in Preventing Symptomatic SARS-CoV-2 Infection — Increasing Community Access to Testing Program, United States, September–November 2022</v>
      </c>
      <c r="D436" s="64">
        <f t="shared" si="257"/>
        <v>44896</v>
      </c>
      <c r="E436" s="67" t="str">
        <f t="shared" si="258"/>
        <v xml:space="preserve">Morbidity and Mortality Weekly Report </v>
      </c>
      <c r="F436" s="67" t="str">
        <f t="shared" si="259"/>
        <v>Yes</v>
      </c>
      <c r="G436" s="67" t="str">
        <f t="shared" si="260"/>
        <v>CDC</v>
      </c>
      <c r="H436" s="67" t="str">
        <f t="shared" si="261"/>
        <v>United States</v>
      </c>
      <c r="I436" s="67" t="str">
        <f t="shared" si="262"/>
        <v>September 2022 to November 2022</v>
      </c>
      <c r="J436" s="67" t="str">
        <f t="shared" si="263"/>
        <v>Test-negative case study control</v>
      </c>
      <c r="K436" s="67" t="str">
        <f t="shared" si="264"/>
        <v xml:space="preserve">General population (≥18 years) </v>
      </c>
      <c r="L436" s="67" t="str">
        <f t="shared" si="265"/>
        <v>Immunocompetent</v>
      </c>
      <c r="M436" s="67">
        <f t="shared" si="266"/>
        <v>360626</v>
      </c>
      <c r="N436"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36" s="14" t="str">
        <f>O435</f>
        <v>2 doses + second booster + bivalent booster</v>
      </c>
      <c r="P436" s="67" t="str">
        <f t="shared" si="269"/>
        <v>BNT162b26 or mRNA-1273</v>
      </c>
      <c r="Q436" s="67" t="str">
        <f t="shared" si="270"/>
        <v>Both</v>
      </c>
      <c r="R436" s="67" t="str">
        <f t="shared" si="271"/>
        <v>N/A</v>
      </c>
      <c r="S436" s="67" t="str">
        <f t="shared" si="272"/>
        <v>Bivalent booster</v>
      </c>
      <c r="T436" s="67" t="str">
        <f>T435</f>
        <v>4 doses</v>
      </c>
      <c r="U436" s="67" t="str">
        <f t="shared" si="273"/>
        <v>Symptomatic infection</v>
      </c>
      <c r="V436" s="67" t="str">
        <f t="shared" si="277"/>
        <v xml:space="preserve">≥65 </v>
      </c>
      <c r="W436" s="15" t="s">
        <v>1458</v>
      </c>
      <c r="X436" s="15" t="s">
        <v>150</v>
      </c>
      <c r="Y436" s="67" t="str">
        <f t="shared" si="274"/>
        <v>Overall Omicron</v>
      </c>
      <c r="Z436" s="15" t="s">
        <v>1492</v>
      </c>
      <c r="AA436" s="67"/>
    </row>
    <row r="437" spans="1:27" ht="30" x14ac:dyDescent="0.25">
      <c r="A437" s="62">
        <f t="shared" si="254"/>
        <v>44980</v>
      </c>
      <c r="B437" s="67" t="str">
        <f t="shared" si="255"/>
        <v>Link-Gelles., et al.</v>
      </c>
      <c r="C437" s="68" t="str">
        <f t="shared" si="256"/>
        <v>Effectiveness of Bivalent mRNA Vaccines in Preventing Symptomatic SARS-CoV-2 Infection — Increasing Community Access to Testing Program, United States, September–November 2022</v>
      </c>
      <c r="D437" s="64">
        <f t="shared" si="257"/>
        <v>44896</v>
      </c>
      <c r="E437" s="67" t="str">
        <f t="shared" si="258"/>
        <v xml:space="preserve">Morbidity and Mortality Weekly Report </v>
      </c>
      <c r="F437" s="67" t="str">
        <f t="shared" si="259"/>
        <v>Yes</v>
      </c>
      <c r="G437" s="67" t="str">
        <f t="shared" si="260"/>
        <v>CDC</v>
      </c>
      <c r="H437" s="67" t="str">
        <f t="shared" si="261"/>
        <v>United States</v>
      </c>
      <c r="I437" s="67" t="str">
        <f t="shared" si="262"/>
        <v>September 2022 to November 2022</v>
      </c>
      <c r="J437" s="67" t="str">
        <f t="shared" si="263"/>
        <v>Test-negative case study control</v>
      </c>
      <c r="K437" s="67" t="str">
        <f t="shared" si="264"/>
        <v xml:space="preserve">General population (≥18 years) </v>
      </c>
      <c r="L437" s="67" t="str">
        <f t="shared" si="265"/>
        <v>Immunocompetent</v>
      </c>
      <c r="M437" s="67">
        <f t="shared" si="266"/>
        <v>360626</v>
      </c>
      <c r="N437"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37" s="14" t="str">
        <f>O436</f>
        <v>2 doses + second booster + bivalent booster</v>
      </c>
      <c r="P437" s="67" t="str">
        <f t="shared" si="269"/>
        <v>BNT162b26 or mRNA-1273</v>
      </c>
      <c r="Q437" s="67" t="str">
        <f t="shared" si="270"/>
        <v>Both</v>
      </c>
      <c r="R437" s="67" t="str">
        <f t="shared" si="271"/>
        <v>N/A</v>
      </c>
      <c r="S437" s="67" t="str">
        <f t="shared" si="272"/>
        <v>Bivalent booster</v>
      </c>
      <c r="T437" s="67" t="str">
        <f>T436</f>
        <v>4 doses</v>
      </c>
      <c r="U437" s="67" t="str">
        <f t="shared" si="273"/>
        <v>Symptomatic infection</v>
      </c>
      <c r="V437" s="67" t="str">
        <f t="shared" si="277"/>
        <v xml:space="preserve">≥65 </v>
      </c>
      <c r="W437" s="15" t="s">
        <v>1459</v>
      </c>
      <c r="X437" s="15" t="s">
        <v>221</v>
      </c>
      <c r="Y437" s="67" t="str">
        <f t="shared" si="274"/>
        <v>Overall Omicron</v>
      </c>
      <c r="Z437" s="15" t="s">
        <v>1493</v>
      </c>
      <c r="AA437" s="67"/>
    </row>
    <row r="438" spans="1:27" ht="30" x14ac:dyDescent="0.25">
      <c r="A438" s="62">
        <f t="shared" si="254"/>
        <v>44980</v>
      </c>
      <c r="B438" s="67" t="str">
        <f t="shared" si="255"/>
        <v>Link-Gelles., et al.</v>
      </c>
      <c r="C438" s="68" t="str">
        <f t="shared" si="256"/>
        <v>Effectiveness of Bivalent mRNA Vaccines in Preventing Symptomatic SARS-CoV-2 Infection — Increasing Community Access to Testing Program, United States, September–November 2022</v>
      </c>
      <c r="D438" s="64">
        <f t="shared" si="257"/>
        <v>44896</v>
      </c>
      <c r="E438" s="67" t="str">
        <f t="shared" si="258"/>
        <v xml:space="preserve">Morbidity and Mortality Weekly Report </v>
      </c>
      <c r="F438" s="67" t="str">
        <f t="shared" si="259"/>
        <v>Yes</v>
      </c>
      <c r="G438" s="67" t="str">
        <f t="shared" si="260"/>
        <v>CDC</v>
      </c>
      <c r="H438" s="67" t="str">
        <f t="shared" si="261"/>
        <v>United States</v>
      </c>
      <c r="I438" s="67" t="str">
        <f t="shared" si="262"/>
        <v>September 2022 to November 2022</v>
      </c>
      <c r="J438" s="67" t="str">
        <f t="shared" si="263"/>
        <v>Test-negative case study control</v>
      </c>
      <c r="K438" s="67" t="str">
        <f t="shared" si="264"/>
        <v xml:space="preserve">General population (≥18 years) </v>
      </c>
      <c r="L438" s="67" t="str">
        <f t="shared" si="265"/>
        <v>Immunocompetent</v>
      </c>
      <c r="M438" s="67">
        <f t="shared" si="266"/>
        <v>360626</v>
      </c>
      <c r="N438"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38" s="15" t="s">
        <v>1466</v>
      </c>
      <c r="P438" s="67" t="str">
        <f t="shared" si="269"/>
        <v>BNT162b26 or mRNA-1273</v>
      </c>
      <c r="Q438" s="67" t="str">
        <f t="shared" si="270"/>
        <v>Both</v>
      </c>
      <c r="R438" s="67" t="str">
        <f t="shared" si="271"/>
        <v>N/A</v>
      </c>
      <c r="S438" s="67" t="str">
        <f t="shared" si="272"/>
        <v>Bivalent booster</v>
      </c>
      <c r="T438" s="67" t="s">
        <v>2019</v>
      </c>
      <c r="U438" s="67" t="str">
        <f t="shared" si="273"/>
        <v>Symptomatic infection</v>
      </c>
      <c r="V438" s="67" t="str">
        <f t="shared" si="277"/>
        <v xml:space="preserve">≥65 </v>
      </c>
      <c r="W438" s="15" t="s">
        <v>1456</v>
      </c>
      <c r="X438" s="15" t="s">
        <v>1025</v>
      </c>
      <c r="Y438" s="67" t="str">
        <f t="shared" si="274"/>
        <v>Overall Omicron</v>
      </c>
      <c r="Z438" s="15" t="s">
        <v>1495</v>
      </c>
      <c r="AA438" s="67"/>
    </row>
    <row r="439" spans="1:27" ht="30" x14ac:dyDescent="0.25">
      <c r="A439" s="62">
        <f t="shared" si="254"/>
        <v>44980</v>
      </c>
      <c r="B439" s="67" t="str">
        <f t="shared" si="255"/>
        <v>Link-Gelles., et al.</v>
      </c>
      <c r="C439" s="68" t="str">
        <f t="shared" si="256"/>
        <v>Effectiveness of Bivalent mRNA Vaccines in Preventing Symptomatic SARS-CoV-2 Infection — Increasing Community Access to Testing Program, United States, September–November 2022</v>
      </c>
      <c r="D439" s="64">
        <f t="shared" si="257"/>
        <v>44896</v>
      </c>
      <c r="E439" s="67" t="str">
        <f t="shared" si="258"/>
        <v xml:space="preserve">Morbidity and Mortality Weekly Report </v>
      </c>
      <c r="F439" s="67" t="str">
        <f t="shared" si="259"/>
        <v>Yes</v>
      </c>
      <c r="G439" s="67" t="str">
        <f t="shared" si="260"/>
        <v>CDC</v>
      </c>
      <c r="H439" s="67" t="str">
        <f t="shared" si="261"/>
        <v>United States</v>
      </c>
      <c r="I439" s="67" t="str">
        <f t="shared" si="262"/>
        <v>September 2022 to November 2022</v>
      </c>
      <c r="J439" s="67" t="str">
        <f t="shared" si="263"/>
        <v>Test-negative case study control</v>
      </c>
      <c r="K439" s="67" t="str">
        <f t="shared" si="264"/>
        <v xml:space="preserve">General population (≥18 years) </v>
      </c>
      <c r="L439" s="67" t="str">
        <f t="shared" si="265"/>
        <v>Immunocompetent</v>
      </c>
      <c r="M439" s="67">
        <f t="shared" si="266"/>
        <v>360626</v>
      </c>
      <c r="N439"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39" s="14" t="str">
        <f>O438</f>
        <v>2 doses + booster(s) + bivalent booster</v>
      </c>
      <c r="P439" s="67" t="str">
        <f t="shared" si="269"/>
        <v>BNT162b26 or mRNA-1273</v>
      </c>
      <c r="Q439" s="67" t="str">
        <f t="shared" si="270"/>
        <v>Both</v>
      </c>
      <c r="R439" s="67" t="str">
        <f t="shared" si="271"/>
        <v>N/A</v>
      </c>
      <c r="S439" s="67" t="str">
        <f t="shared" si="272"/>
        <v>Bivalent booster</v>
      </c>
      <c r="T439" s="67" t="str">
        <f>T438</f>
        <v xml:space="preserve">≥2 doses </v>
      </c>
      <c r="U439" s="67" t="str">
        <f t="shared" si="273"/>
        <v>Symptomatic infection</v>
      </c>
      <c r="V439" s="67" t="str">
        <f t="shared" si="277"/>
        <v xml:space="preserve">≥65 </v>
      </c>
      <c r="W439" s="15" t="s">
        <v>1458</v>
      </c>
      <c r="X439" s="15" t="s">
        <v>150</v>
      </c>
      <c r="Y439" s="67" t="str">
        <f t="shared" si="274"/>
        <v>Overall Omicron</v>
      </c>
      <c r="Z439" s="15" t="s">
        <v>1496</v>
      </c>
      <c r="AA439" s="67"/>
    </row>
    <row r="440" spans="1:27" ht="30" x14ac:dyDescent="0.25">
      <c r="A440" s="62">
        <f t="shared" si="254"/>
        <v>44980</v>
      </c>
      <c r="B440" s="67" t="str">
        <f t="shared" si="255"/>
        <v>Link-Gelles., et al.</v>
      </c>
      <c r="C440" s="68" t="str">
        <f t="shared" si="256"/>
        <v>Effectiveness of Bivalent mRNA Vaccines in Preventing Symptomatic SARS-CoV-2 Infection — Increasing Community Access to Testing Program, United States, September–November 2022</v>
      </c>
      <c r="D440" s="64">
        <f t="shared" si="257"/>
        <v>44896</v>
      </c>
      <c r="E440" s="67" t="str">
        <f t="shared" si="258"/>
        <v xml:space="preserve">Morbidity and Mortality Weekly Report </v>
      </c>
      <c r="F440" s="67" t="str">
        <f t="shared" si="259"/>
        <v>Yes</v>
      </c>
      <c r="G440" s="67" t="str">
        <f t="shared" si="260"/>
        <v>CDC</v>
      </c>
      <c r="H440" s="67" t="str">
        <f t="shared" si="261"/>
        <v>United States</v>
      </c>
      <c r="I440" s="67" t="str">
        <f t="shared" si="262"/>
        <v>September 2022 to November 2022</v>
      </c>
      <c r="J440" s="67" t="str">
        <f t="shared" si="263"/>
        <v>Test-negative case study control</v>
      </c>
      <c r="K440" s="67" t="str">
        <f t="shared" si="264"/>
        <v xml:space="preserve">General population (≥18 years) </v>
      </c>
      <c r="L440" s="67" t="str">
        <f t="shared" si="265"/>
        <v>Immunocompetent</v>
      </c>
      <c r="M440" s="67">
        <f t="shared" si="266"/>
        <v>360626</v>
      </c>
      <c r="N440"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40" s="14" t="str">
        <f>O439</f>
        <v>2 doses + booster(s) + bivalent booster</v>
      </c>
      <c r="P440" s="67" t="str">
        <f t="shared" si="269"/>
        <v>BNT162b26 or mRNA-1273</v>
      </c>
      <c r="Q440" s="67" t="str">
        <f t="shared" si="270"/>
        <v>Both</v>
      </c>
      <c r="R440" s="67" t="str">
        <f t="shared" si="271"/>
        <v>N/A</v>
      </c>
      <c r="S440" s="67" t="str">
        <f t="shared" si="272"/>
        <v>Bivalent booster</v>
      </c>
      <c r="T440" s="67" t="str">
        <f>T439</f>
        <v xml:space="preserve">≥2 doses </v>
      </c>
      <c r="U440" s="67" t="str">
        <f t="shared" si="273"/>
        <v>Symptomatic infection</v>
      </c>
      <c r="V440" s="67" t="str">
        <f t="shared" si="277"/>
        <v xml:space="preserve">≥65 </v>
      </c>
      <c r="W440" s="15" t="s">
        <v>1459</v>
      </c>
      <c r="X440" s="67" t="s">
        <v>221</v>
      </c>
      <c r="Y440" s="67" t="str">
        <f t="shared" si="274"/>
        <v>Overall Omicron</v>
      </c>
      <c r="Z440" s="15" t="s">
        <v>1497</v>
      </c>
      <c r="AA440" s="67"/>
    </row>
    <row r="441" spans="1:27" ht="30" x14ac:dyDescent="0.25">
      <c r="A441" s="62">
        <f t="shared" si="254"/>
        <v>44980</v>
      </c>
      <c r="B441" s="67" t="str">
        <f t="shared" si="255"/>
        <v>Link-Gelles., et al.</v>
      </c>
      <c r="C441" s="68" t="str">
        <f t="shared" si="256"/>
        <v>Effectiveness of Bivalent mRNA Vaccines in Preventing Symptomatic SARS-CoV-2 Infection — Increasing Community Access to Testing Program, United States, September–November 2022</v>
      </c>
      <c r="D441" s="64">
        <f t="shared" si="257"/>
        <v>44896</v>
      </c>
      <c r="E441" s="67" t="str">
        <f t="shared" si="258"/>
        <v xml:space="preserve">Morbidity and Mortality Weekly Report </v>
      </c>
      <c r="F441" s="67" t="str">
        <f t="shared" si="259"/>
        <v>Yes</v>
      </c>
      <c r="G441" s="67" t="str">
        <f t="shared" si="260"/>
        <v>CDC</v>
      </c>
      <c r="H441" s="67" t="str">
        <f t="shared" si="261"/>
        <v>United States</v>
      </c>
      <c r="I441" s="67" t="str">
        <f t="shared" si="262"/>
        <v>September 2022 to November 2022</v>
      </c>
      <c r="J441" s="67" t="str">
        <f t="shared" si="263"/>
        <v>Test-negative case study control</v>
      </c>
      <c r="K441" s="67" t="str">
        <f t="shared" si="264"/>
        <v xml:space="preserve">General population (≥18 years) </v>
      </c>
      <c r="L441" s="67" t="str">
        <f t="shared" si="265"/>
        <v>Immunocompetent</v>
      </c>
      <c r="M441" s="67">
        <f t="shared" si="266"/>
        <v>360626</v>
      </c>
      <c r="N441" s="67" t="str">
        <f t="shared" si="267"/>
        <v xml:space="preserve">Odds Ratio (OR)
VE=(1-OR)x100
 Absolute VE (aVE) was calculated by comparing the odds of receipt of a bivalent booster dose (after 2, 3, or 4 monovalent vaccine doses) to being unvaccinated (zero doses of any COVID-19 vaccine) among case- and control-patients. rVE was calculated by comparing the odds of receiving a bivalent booster dose (after 2, 3, or 4 monovalent doses) versus not receiving a bivalent booster dose (but receiving 2, 3, or 4 monovalent doses). </v>
      </c>
      <c r="O441" s="14" t="str">
        <f>O440</f>
        <v>2 doses + booster(s) + bivalent booster</v>
      </c>
      <c r="P441" s="67" t="str">
        <f t="shared" si="269"/>
        <v>BNT162b26 or mRNA-1273</v>
      </c>
      <c r="Q441" s="67" t="str">
        <f t="shared" si="270"/>
        <v>Both</v>
      </c>
      <c r="R441" s="67" t="str">
        <f t="shared" si="271"/>
        <v>N/A</v>
      </c>
      <c r="S441" s="67" t="str">
        <f t="shared" si="272"/>
        <v>Bivalent booster</v>
      </c>
      <c r="T441" s="67" t="str">
        <f>T440</f>
        <v xml:space="preserve">≥2 doses </v>
      </c>
      <c r="U441" s="67" t="str">
        <f t="shared" si="273"/>
        <v>Symptomatic infection</v>
      </c>
      <c r="V441" s="67" t="str">
        <f t="shared" si="277"/>
        <v xml:space="preserve">≥65 </v>
      </c>
      <c r="W441" s="15" t="s">
        <v>1461</v>
      </c>
      <c r="X441" s="67" t="str">
        <f>X440</f>
        <v>Long term (&gt;6 months)</v>
      </c>
      <c r="Y441" s="67" t="str">
        <f t="shared" si="274"/>
        <v>Overall Omicron</v>
      </c>
      <c r="Z441" s="15" t="s">
        <v>1449</v>
      </c>
      <c r="AA441" s="67"/>
    </row>
    <row r="442" spans="1:27" ht="15" customHeight="1" x14ac:dyDescent="0.25">
      <c r="A442" s="62">
        <v>44980</v>
      </c>
      <c r="B442" s="67" t="s">
        <v>1498</v>
      </c>
      <c r="C442" s="68" t="s">
        <v>1499</v>
      </c>
      <c r="D442" s="64">
        <v>44866</v>
      </c>
      <c r="E442" s="67" t="s">
        <v>1500</v>
      </c>
      <c r="F442" s="67" t="s">
        <v>36</v>
      </c>
      <c r="G442" s="67" t="s">
        <v>139</v>
      </c>
      <c r="H442" s="67" t="s">
        <v>558</v>
      </c>
      <c r="I442" s="67" t="s">
        <v>1071</v>
      </c>
      <c r="J442" s="67" t="s">
        <v>157</v>
      </c>
      <c r="K442" s="67" t="s">
        <v>2011</v>
      </c>
      <c r="L442" s="67" t="s">
        <v>44</v>
      </c>
      <c r="M442" s="67">
        <v>2552985</v>
      </c>
      <c r="N442" s="67" t="s">
        <v>2012</v>
      </c>
      <c r="O442" s="67" t="s">
        <v>75</v>
      </c>
      <c r="P442" s="67" t="s">
        <v>43</v>
      </c>
      <c r="Q442" s="67" t="s">
        <v>44</v>
      </c>
      <c r="R442" s="67" t="s">
        <v>41</v>
      </c>
      <c r="S442" s="67" t="s">
        <v>80</v>
      </c>
      <c r="T442" s="67" t="s">
        <v>77</v>
      </c>
      <c r="U442" s="67" t="s">
        <v>144</v>
      </c>
      <c r="V442" s="67" t="s">
        <v>48</v>
      </c>
      <c r="W442" s="15" t="s">
        <v>48</v>
      </c>
      <c r="X442" s="67" t="s">
        <v>1025</v>
      </c>
      <c r="Y442" s="67" t="s">
        <v>112</v>
      </c>
      <c r="Z442" s="15" t="s">
        <v>1504</v>
      </c>
      <c r="AA442" s="67" t="s">
        <v>1512</v>
      </c>
    </row>
    <row r="443" spans="1:27" x14ac:dyDescent="0.25">
      <c r="A443" s="62">
        <f t="shared" ref="A443:J445" si="278">A442</f>
        <v>44980</v>
      </c>
      <c r="B443" s="67" t="str">
        <f t="shared" si="278"/>
        <v>Fabiani M., et al.</v>
      </c>
      <c r="C443" s="68" t="str">
        <f t="shared" si="278"/>
        <v>Relative effectiveness of a 2nd booster dose of COVID-19 mRNA vaccine up to four months post administration in individuals aged 80 years or more in Italy: A retrospective matched cohort study</v>
      </c>
      <c r="D443" s="64">
        <f t="shared" si="278"/>
        <v>44866</v>
      </c>
      <c r="E443" s="67" t="str">
        <f t="shared" si="278"/>
        <v>Vaccine</v>
      </c>
      <c r="F443" s="67" t="str">
        <f t="shared" si="278"/>
        <v>Yes</v>
      </c>
      <c r="G443" s="67" t="str">
        <f t="shared" si="278"/>
        <v>None</v>
      </c>
      <c r="H443" s="67" t="str">
        <f t="shared" si="278"/>
        <v>Italy</v>
      </c>
      <c r="I443" s="67" t="str">
        <f t="shared" si="278"/>
        <v>April 2022 to August 2022</v>
      </c>
      <c r="J443" s="67" t="str">
        <f t="shared" si="278"/>
        <v>Retrospective cohort study</v>
      </c>
      <c r="K443" s="67" t="str">
        <f t="shared" ref="K443:T445" si="279">K442</f>
        <v>Elderly adults (≥80 years)</v>
      </c>
      <c r="L443" s="67" t="str">
        <f t="shared" si="279"/>
        <v>Both</v>
      </c>
      <c r="M443" s="67">
        <f t="shared" si="279"/>
        <v>2552985</v>
      </c>
      <c r="N443" s="67" t="str">
        <f t="shared" si="279"/>
        <v>Risk Ratio Reduction (RRR)
The effectiveness of the 2nd booster dose of vaccine relative to the 1st booster dose was calculated as relative risk reduction [RRR=(1-RR)X100].</v>
      </c>
      <c r="O443" s="67" t="str">
        <f t="shared" si="279"/>
        <v>2 doses + second booster</v>
      </c>
      <c r="P443" s="67" t="str">
        <f t="shared" si="279"/>
        <v>BNT162b2 or mRNA-1273</v>
      </c>
      <c r="Q443" s="67" t="str">
        <f t="shared" si="279"/>
        <v>Both</v>
      </c>
      <c r="R443" s="67" t="str">
        <f t="shared" si="279"/>
        <v>N/A</v>
      </c>
      <c r="S443" s="67" t="str">
        <f t="shared" si="279"/>
        <v>Second booster</v>
      </c>
      <c r="T443" s="67" t="str">
        <f t="shared" si="279"/>
        <v>First booster</v>
      </c>
      <c r="U443" s="67" t="str">
        <f t="shared" ref="U443:V445" si="280">U442</f>
        <v>Infection</v>
      </c>
      <c r="V443" s="67" t="str">
        <f t="shared" si="280"/>
        <v>Overall</v>
      </c>
      <c r="W443" s="15" t="s">
        <v>1501</v>
      </c>
      <c r="X443" s="67" t="str">
        <f t="shared" ref="X443:Y449" si="281">X442</f>
        <v>Short term (0-3 months)</v>
      </c>
      <c r="Y443" s="67" t="str">
        <f t="shared" si="281"/>
        <v>Omicron (B.1.1.529)</v>
      </c>
      <c r="Z443" s="15" t="s">
        <v>1505</v>
      </c>
      <c r="AA443" s="67"/>
    </row>
    <row r="444" spans="1:27" x14ac:dyDescent="0.25">
      <c r="A444" s="62">
        <f t="shared" si="278"/>
        <v>44980</v>
      </c>
      <c r="B444" s="67" t="str">
        <f t="shared" si="278"/>
        <v>Fabiani M., et al.</v>
      </c>
      <c r="C444" s="68" t="str">
        <f t="shared" si="278"/>
        <v>Relative effectiveness of a 2nd booster dose of COVID-19 mRNA vaccine up to four months post administration in individuals aged 80 years or more in Italy: A retrospective matched cohort study</v>
      </c>
      <c r="D444" s="64">
        <f t="shared" si="278"/>
        <v>44866</v>
      </c>
      <c r="E444" s="67" t="str">
        <f t="shared" si="278"/>
        <v>Vaccine</v>
      </c>
      <c r="F444" s="67" t="str">
        <f t="shared" si="278"/>
        <v>Yes</v>
      </c>
      <c r="G444" s="67" t="str">
        <f t="shared" si="278"/>
        <v>None</v>
      </c>
      <c r="H444" s="67" t="str">
        <f t="shared" si="278"/>
        <v>Italy</v>
      </c>
      <c r="I444" s="67" t="str">
        <f t="shared" si="278"/>
        <v>April 2022 to August 2022</v>
      </c>
      <c r="J444" s="67" t="str">
        <f t="shared" si="278"/>
        <v>Retrospective cohort study</v>
      </c>
      <c r="K444" s="67" t="str">
        <f t="shared" si="279"/>
        <v>Elderly adults (≥80 years)</v>
      </c>
      <c r="L444" s="67" t="str">
        <f t="shared" si="279"/>
        <v>Both</v>
      </c>
      <c r="M444" s="67">
        <f t="shared" si="279"/>
        <v>2552985</v>
      </c>
      <c r="N444" s="67" t="str">
        <f t="shared" si="279"/>
        <v>Risk Ratio Reduction (RRR)
The effectiveness of the 2nd booster dose of vaccine relative to the 1st booster dose was calculated as relative risk reduction [RRR=(1-RR)X100].</v>
      </c>
      <c r="O444" s="67" t="str">
        <f t="shared" si="279"/>
        <v>2 doses + second booster</v>
      </c>
      <c r="P444" s="67" t="str">
        <f t="shared" si="279"/>
        <v>BNT162b2 or mRNA-1273</v>
      </c>
      <c r="Q444" s="67" t="str">
        <f t="shared" si="279"/>
        <v>Both</v>
      </c>
      <c r="R444" s="67" t="str">
        <f t="shared" si="279"/>
        <v>N/A</v>
      </c>
      <c r="S444" s="67" t="str">
        <f t="shared" si="279"/>
        <v>Second booster</v>
      </c>
      <c r="T444" s="67" t="str">
        <f t="shared" si="279"/>
        <v>First booster</v>
      </c>
      <c r="U444" s="67" t="str">
        <f t="shared" si="280"/>
        <v>Infection</v>
      </c>
      <c r="V444" s="67" t="str">
        <f t="shared" si="280"/>
        <v>Overall</v>
      </c>
      <c r="W444" s="15" t="s">
        <v>1502</v>
      </c>
      <c r="X444" s="67" t="str">
        <f t="shared" si="281"/>
        <v>Short term (0-3 months)</v>
      </c>
      <c r="Y444" s="67" t="str">
        <f t="shared" si="281"/>
        <v>Omicron (B.1.1.529)</v>
      </c>
      <c r="Z444" s="15" t="s">
        <v>1506</v>
      </c>
      <c r="AA444" s="67"/>
    </row>
    <row r="445" spans="1:27" x14ac:dyDescent="0.25">
      <c r="A445" s="62">
        <f t="shared" si="278"/>
        <v>44980</v>
      </c>
      <c r="B445" s="67" t="str">
        <f t="shared" si="278"/>
        <v>Fabiani M., et al.</v>
      </c>
      <c r="C445" s="68" t="str">
        <f t="shared" si="278"/>
        <v>Relative effectiveness of a 2nd booster dose of COVID-19 mRNA vaccine up to four months post administration in individuals aged 80 years or more in Italy: A retrospective matched cohort study</v>
      </c>
      <c r="D445" s="64">
        <f t="shared" si="278"/>
        <v>44866</v>
      </c>
      <c r="E445" s="67" t="str">
        <f t="shared" si="278"/>
        <v>Vaccine</v>
      </c>
      <c r="F445" s="67" t="str">
        <f t="shared" si="278"/>
        <v>Yes</v>
      </c>
      <c r="G445" s="67" t="str">
        <f t="shared" si="278"/>
        <v>None</v>
      </c>
      <c r="H445" s="67" t="str">
        <f t="shared" si="278"/>
        <v>Italy</v>
      </c>
      <c r="I445" s="67" t="str">
        <f t="shared" si="278"/>
        <v>April 2022 to August 2022</v>
      </c>
      <c r="J445" s="67" t="str">
        <f t="shared" si="278"/>
        <v>Retrospective cohort study</v>
      </c>
      <c r="K445" s="67" t="str">
        <f t="shared" si="279"/>
        <v>Elderly adults (≥80 years)</v>
      </c>
      <c r="L445" s="67" t="str">
        <f t="shared" si="279"/>
        <v>Both</v>
      </c>
      <c r="M445" s="67">
        <f t="shared" si="279"/>
        <v>2552985</v>
      </c>
      <c r="N445" s="67" t="str">
        <f t="shared" si="279"/>
        <v>Risk Ratio Reduction (RRR)
The effectiveness of the 2nd booster dose of vaccine relative to the 1st booster dose was calculated as relative risk reduction [RRR=(1-RR)X100].</v>
      </c>
      <c r="O445" s="67" t="str">
        <f t="shared" si="279"/>
        <v>2 doses + second booster</v>
      </c>
      <c r="P445" s="67" t="str">
        <f t="shared" si="279"/>
        <v>BNT162b2 or mRNA-1273</v>
      </c>
      <c r="Q445" s="67" t="str">
        <f t="shared" si="279"/>
        <v>Both</v>
      </c>
      <c r="R445" s="67" t="str">
        <f t="shared" si="279"/>
        <v>N/A</v>
      </c>
      <c r="S445" s="67" t="str">
        <f t="shared" si="279"/>
        <v>Second booster</v>
      </c>
      <c r="T445" s="67" t="str">
        <f t="shared" si="279"/>
        <v>First booster</v>
      </c>
      <c r="U445" s="67" t="str">
        <f t="shared" si="280"/>
        <v>Infection</v>
      </c>
      <c r="V445" s="67" t="str">
        <f t="shared" si="280"/>
        <v>Overall</v>
      </c>
      <c r="W445" s="15" t="s">
        <v>1503</v>
      </c>
      <c r="X445" s="67" t="str">
        <f t="shared" si="281"/>
        <v>Short term (0-3 months)</v>
      </c>
      <c r="Y445" s="67" t="str">
        <f t="shared" si="281"/>
        <v>Omicron (B.1.1.529)</v>
      </c>
      <c r="Z445" s="15" t="s">
        <v>1507</v>
      </c>
      <c r="AA445" s="67"/>
    </row>
    <row r="446" spans="1:27" x14ac:dyDescent="0.25">
      <c r="A446" s="62">
        <f t="shared" ref="A446:J449" si="282">A445</f>
        <v>44980</v>
      </c>
      <c r="B446" s="67" t="str">
        <f t="shared" si="282"/>
        <v>Fabiani M., et al.</v>
      </c>
      <c r="C446" s="68" t="str">
        <f t="shared" si="282"/>
        <v>Relative effectiveness of a 2nd booster dose of COVID-19 mRNA vaccine up to four months post administration in individuals aged 80 years or more in Italy: A retrospective matched cohort study</v>
      </c>
      <c r="D446" s="64">
        <f t="shared" si="282"/>
        <v>44866</v>
      </c>
      <c r="E446" s="67" t="str">
        <f t="shared" si="282"/>
        <v>Vaccine</v>
      </c>
      <c r="F446" s="67" t="str">
        <f t="shared" si="282"/>
        <v>Yes</v>
      </c>
      <c r="G446" s="67" t="str">
        <f t="shared" si="282"/>
        <v>None</v>
      </c>
      <c r="H446" s="67" t="str">
        <f t="shared" si="282"/>
        <v>Italy</v>
      </c>
      <c r="I446" s="67" t="str">
        <f t="shared" si="282"/>
        <v>April 2022 to August 2022</v>
      </c>
      <c r="J446" s="67" t="str">
        <f t="shared" si="282"/>
        <v>Retrospective cohort study</v>
      </c>
      <c r="K446" s="67" t="str">
        <f t="shared" ref="K446:T449" si="283">K445</f>
        <v>Elderly adults (≥80 years)</v>
      </c>
      <c r="L446" s="67" t="str">
        <f t="shared" si="283"/>
        <v>Both</v>
      </c>
      <c r="M446" s="67">
        <f t="shared" si="283"/>
        <v>2552985</v>
      </c>
      <c r="N446" s="67" t="str">
        <f t="shared" si="283"/>
        <v>Risk Ratio Reduction (RRR)
The effectiveness of the 2nd booster dose of vaccine relative to the 1st booster dose was calculated as relative risk reduction [RRR=(1-RR)X100].</v>
      </c>
      <c r="O446" s="67" t="str">
        <f t="shared" si="283"/>
        <v>2 doses + second booster</v>
      </c>
      <c r="P446" s="67" t="str">
        <f t="shared" si="283"/>
        <v>BNT162b2 or mRNA-1273</v>
      </c>
      <c r="Q446" s="67" t="str">
        <f t="shared" si="283"/>
        <v>Both</v>
      </c>
      <c r="R446" s="67" t="str">
        <f t="shared" si="283"/>
        <v>N/A</v>
      </c>
      <c r="S446" s="67" t="str">
        <f t="shared" si="283"/>
        <v>Second booster</v>
      </c>
      <c r="T446" s="67" t="str">
        <f t="shared" si="283"/>
        <v>First booster</v>
      </c>
      <c r="U446" s="67" t="s">
        <v>1517</v>
      </c>
      <c r="V446" s="67" t="str">
        <f>V445</f>
        <v>Overall</v>
      </c>
      <c r="W446" s="15" t="s">
        <v>48</v>
      </c>
      <c r="X446" s="67" t="str">
        <f t="shared" si="281"/>
        <v>Short term (0-3 months)</v>
      </c>
      <c r="Y446" s="67" t="str">
        <f t="shared" si="281"/>
        <v>Omicron (B.1.1.529)</v>
      </c>
      <c r="Z446" s="15" t="s">
        <v>1508</v>
      </c>
      <c r="AA446" s="67"/>
    </row>
    <row r="447" spans="1:27" x14ac:dyDescent="0.25">
      <c r="A447" s="62">
        <f t="shared" si="282"/>
        <v>44980</v>
      </c>
      <c r="B447" s="67" t="str">
        <f t="shared" si="282"/>
        <v>Fabiani M., et al.</v>
      </c>
      <c r="C447" s="68" t="str">
        <f t="shared" si="282"/>
        <v>Relative effectiveness of a 2nd booster dose of COVID-19 mRNA vaccine up to four months post administration in individuals aged 80 years or more in Italy: A retrospective matched cohort study</v>
      </c>
      <c r="D447" s="64">
        <f t="shared" si="282"/>
        <v>44866</v>
      </c>
      <c r="E447" s="67" t="str">
        <f t="shared" si="282"/>
        <v>Vaccine</v>
      </c>
      <c r="F447" s="67" t="str">
        <f t="shared" si="282"/>
        <v>Yes</v>
      </c>
      <c r="G447" s="67" t="str">
        <f t="shared" si="282"/>
        <v>None</v>
      </c>
      <c r="H447" s="67" t="str">
        <f t="shared" si="282"/>
        <v>Italy</v>
      </c>
      <c r="I447" s="67" t="str">
        <f t="shared" si="282"/>
        <v>April 2022 to August 2022</v>
      </c>
      <c r="J447" s="67" t="str">
        <f t="shared" si="282"/>
        <v>Retrospective cohort study</v>
      </c>
      <c r="K447" s="67" t="str">
        <f t="shared" si="283"/>
        <v>Elderly adults (≥80 years)</v>
      </c>
      <c r="L447" s="67" t="str">
        <f t="shared" si="283"/>
        <v>Both</v>
      </c>
      <c r="M447" s="67">
        <f t="shared" si="283"/>
        <v>2552985</v>
      </c>
      <c r="N447" s="67" t="str">
        <f t="shared" si="283"/>
        <v>Risk Ratio Reduction (RRR)
The effectiveness of the 2nd booster dose of vaccine relative to the 1st booster dose was calculated as relative risk reduction [RRR=(1-RR)X100].</v>
      </c>
      <c r="O447" s="67" t="str">
        <f t="shared" si="283"/>
        <v>2 doses + second booster</v>
      </c>
      <c r="P447" s="67" t="str">
        <f t="shared" si="283"/>
        <v>BNT162b2 or mRNA-1273</v>
      </c>
      <c r="Q447" s="67" t="str">
        <f t="shared" si="283"/>
        <v>Both</v>
      </c>
      <c r="R447" s="67" t="str">
        <f t="shared" si="283"/>
        <v>N/A</v>
      </c>
      <c r="S447" s="67" t="str">
        <f t="shared" si="283"/>
        <v>Second booster</v>
      </c>
      <c r="T447" s="67" t="str">
        <f t="shared" si="283"/>
        <v>First booster</v>
      </c>
      <c r="U447" s="67" t="str">
        <f>U446</f>
        <v>Severe Outcome</v>
      </c>
      <c r="V447" s="67" t="str">
        <f>V446</f>
        <v>Overall</v>
      </c>
      <c r="W447" s="15" t="s">
        <v>1501</v>
      </c>
      <c r="X447" s="67" t="str">
        <f t="shared" si="281"/>
        <v>Short term (0-3 months)</v>
      </c>
      <c r="Y447" s="67" t="str">
        <f t="shared" si="281"/>
        <v>Omicron (B.1.1.529)</v>
      </c>
      <c r="Z447" s="15" t="s">
        <v>1509</v>
      </c>
      <c r="AA447" s="67"/>
    </row>
    <row r="448" spans="1:27" x14ac:dyDescent="0.25">
      <c r="A448" s="62">
        <f t="shared" si="282"/>
        <v>44980</v>
      </c>
      <c r="B448" s="67" t="str">
        <f t="shared" si="282"/>
        <v>Fabiani M., et al.</v>
      </c>
      <c r="C448" s="68" t="str">
        <f t="shared" si="282"/>
        <v>Relative effectiveness of a 2nd booster dose of COVID-19 mRNA vaccine up to four months post administration in individuals aged 80 years or more in Italy: A retrospective matched cohort study</v>
      </c>
      <c r="D448" s="64">
        <f t="shared" si="282"/>
        <v>44866</v>
      </c>
      <c r="E448" s="67" t="str">
        <f t="shared" si="282"/>
        <v>Vaccine</v>
      </c>
      <c r="F448" s="67" t="str">
        <f t="shared" si="282"/>
        <v>Yes</v>
      </c>
      <c r="G448" s="67" t="str">
        <f t="shared" si="282"/>
        <v>None</v>
      </c>
      <c r="H448" s="67" t="str">
        <f t="shared" si="282"/>
        <v>Italy</v>
      </c>
      <c r="I448" s="67" t="str">
        <f t="shared" si="282"/>
        <v>April 2022 to August 2022</v>
      </c>
      <c r="J448" s="67" t="str">
        <f t="shared" si="282"/>
        <v>Retrospective cohort study</v>
      </c>
      <c r="K448" s="67" t="str">
        <f t="shared" si="283"/>
        <v>Elderly adults (≥80 years)</v>
      </c>
      <c r="L448" s="67" t="str">
        <f t="shared" si="283"/>
        <v>Both</v>
      </c>
      <c r="M448" s="67">
        <f t="shared" si="283"/>
        <v>2552985</v>
      </c>
      <c r="N448" s="67" t="str">
        <f t="shared" si="283"/>
        <v>Risk Ratio Reduction (RRR)
The effectiveness of the 2nd booster dose of vaccine relative to the 1st booster dose was calculated as relative risk reduction [RRR=(1-RR)X100].</v>
      </c>
      <c r="O448" s="67" t="str">
        <f t="shared" si="283"/>
        <v>2 doses + second booster</v>
      </c>
      <c r="P448" s="67" t="str">
        <f t="shared" si="283"/>
        <v>BNT162b2 or mRNA-1273</v>
      </c>
      <c r="Q448" s="67" t="str">
        <f t="shared" si="283"/>
        <v>Both</v>
      </c>
      <c r="R448" s="67" t="str">
        <f t="shared" si="283"/>
        <v>N/A</v>
      </c>
      <c r="S448" s="67" t="str">
        <f t="shared" si="283"/>
        <v>Second booster</v>
      </c>
      <c r="T448" s="67" t="str">
        <f t="shared" si="283"/>
        <v>First booster</v>
      </c>
      <c r="U448" s="67" t="str">
        <f>U447</f>
        <v>Severe Outcome</v>
      </c>
      <c r="V448" s="67" t="str">
        <f>V447</f>
        <v>Overall</v>
      </c>
      <c r="W448" s="15" t="s">
        <v>1502</v>
      </c>
      <c r="X448" s="67" t="str">
        <f t="shared" si="281"/>
        <v>Short term (0-3 months)</v>
      </c>
      <c r="Y448" s="67" t="str">
        <f t="shared" si="281"/>
        <v>Omicron (B.1.1.529)</v>
      </c>
      <c r="Z448" s="15" t="s">
        <v>1510</v>
      </c>
      <c r="AA448" s="67"/>
    </row>
    <row r="449" spans="1:27" x14ac:dyDescent="0.25">
      <c r="A449" s="62">
        <f t="shared" si="282"/>
        <v>44980</v>
      </c>
      <c r="B449" s="67" t="str">
        <f t="shared" si="282"/>
        <v>Fabiani M., et al.</v>
      </c>
      <c r="C449" s="68" t="str">
        <f t="shared" si="282"/>
        <v>Relative effectiveness of a 2nd booster dose of COVID-19 mRNA vaccine up to four months post administration in individuals aged 80 years or more in Italy: A retrospective matched cohort study</v>
      </c>
      <c r="D449" s="64">
        <f t="shared" si="282"/>
        <v>44866</v>
      </c>
      <c r="E449" s="67" t="str">
        <f t="shared" si="282"/>
        <v>Vaccine</v>
      </c>
      <c r="F449" s="67" t="str">
        <f t="shared" si="282"/>
        <v>Yes</v>
      </c>
      <c r="G449" s="67" t="str">
        <f t="shared" si="282"/>
        <v>None</v>
      </c>
      <c r="H449" s="67" t="str">
        <f t="shared" si="282"/>
        <v>Italy</v>
      </c>
      <c r="I449" s="67" t="str">
        <f t="shared" si="282"/>
        <v>April 2022 to August 2022</v>
      </c>
      <c r="J449" s="67" t="str">
        <f t="shared" si="282"/>
        <v>Retrospective cohort study</v>
      </c>
      <c r="K449" s="67" t="str">
        <f t="shared" si="283"/>
        <v>Elderly adults (≥80 years)</v>
      </c>
      <c r="L449" s="67" t="str">
        <f t="shared" si="283"/>
        <v>Both</v>
      </c>
      <c r="M449" s="67">
        <f t="shared" si="283"/>
        <v>2552985</v>
      </c>
      <c r="N449" s="67" t="str">
        <f t="shared" si="283"/>
        <v>Risk Ratio Reduction (RRR)
The effectiveness of the 2nd booster dose of vaccine relative to the 1st booster dose was calculated as relative risk reduction [RRR=(1-RR)X100].</v>
      </c>
      <c r="O449" s="67" t="str">
        <f t="shared" si="283"/>
        <v>2 doses + second booster</v>
      </c>
      <c r="P449" s="67" t="str">
        <f t="shared" si="283"/>
        <v>BNT162b2 or mRNA-1273</v>
      </c>
      <c r="Q449" s="67" t="str">
        <f t="shared" si="283"/>
        <v>Both</v>
      </c>
      <c r="R449" s="67" t="str">
        <f t="shared" si="283"/>
        <v>N/A</v>
      </c>
      <c r="S449" s="67" t="str">
        <f t="shared" si="283"/>
        <v>Second booster</v>
      </c>
      <c r="T449" s="67" t="str">
        <f t="shared" si="283"/>
        <v>First booster</v>
      </c>
      <c r="U449" s="67" t="str">
        <f>U448</f>
        <v>Severe Outcome</v>
      </c>
      <c r="V449" s="67" t="str">
        <f>V448</f>
        <v>Overall</v>
      </c>
      <c r="W449" s="15" t="s">
        <v>1503</v>
      </c>
      <c r="X449" s="67" t="str">
        <f t="shared" si="281"/>
        <v>Short term (0-3 months)</v>
      </c>
      <c r="Y449" s="67" t="str">
        <f t="shared" si="281"/>
        <v>Omicron (B.1.1.529)</v>
      </c>
      <c r="Z449" s="15" t="s">
        <v>1511</v>
      </c>
      <c r="AA449" s="67"/>
    </row>
    <row r="450" spans="1:27" ht="15" customHeight="1" x14ac:dyDescent="0.25">
      <c r="A450" s="62">
        <v>44980</v>
      </c>
      <c r="B450" s="67" t="s">
        <v>1513</v>
      </c>
      <c r="C450" s="68" t="s">
        <v>1514</v>
      </c>
      <c r="D450" s="64">
        <v>44866</v>
      </c>
      <c r="E450" s="67" t="s">
        <v>209</v>
      </c>
      <c r="F450" s="67" t="s">
        <v>62</v>
      </c>
      <c r="G450" s="67" t="s">
        <v>1515</v>
      </c>
      <c r="H450" s="67" t="s">
        <v>211</v>
      </c>
      <c r="I450" s="67" t="s">
        <v>1516</v>
      </c>
      <c r="J450" s="67" t="s">
        <v>40</v>
      </c>
      <c r="K450" s="67" t="s">
        <v>2013</v>
      </c>
      <c r="L450" s="67" t="s">
        <v>41</v>
      </c>
      <c r="M450" s="67">
        <v>74040</v>
      </c>
      <c r="N450" s="67" t="s">
        <v>2025</v>
      </c>
      <c r="O450" s="67" t="s">
        <v>71</v>
      </c>
      <c r="P450" s="67" t="s">
        <v>43</v>
      </c>
      <c r="Q450" s="67" t="s">
        <v>44</v>
      </c>
      <c r="R450" s="67" t="s">
        <v>41</v>
      </c>
      <c r="S450" s="67" t="s">
        <v>77</v>
      </c>
      <c r="T450" s="67" t="s">
        <v>110</v>
      </c>
      <c r="U450" s="67" t="s">
        <v>1517</v>
      </c>
      <c r="V450" s="67" t="s">
        <v>667</v>
      </c>
      <c r="W450" s="15" t="s">
        <v>1533</v>
      </c>
      <c r="X450" s="67" t="s">
        <v>1025</v>
      </c>
      <c r="Y450" s="67" t="s">
        <v>50</v>
      </c>
      <c r="Z450" s="15" t="s">
        <v>1535</v>
      </c>
      <c r="AA450" s="67" t="s">
        <v>1687</v>
      </c>
    </row>
    <row r="451" spans="1:27" x14ac:dyDescent="0.25">
      <c r="A451" s="62">
        <f t="shared" ref="A451:J455" si="284">A450</f>
        <v>44980</v>
      </c>
      <c r="B451" s="67" t="str">
        <f t="shared" si="284"/>
        <v>Grewal R., et al.</v>
      </c>
      <c r="C451" s="68" t="str">
        <f t="shared" si="284"/>
        <v>Effectiveness of mRNA COVID-19 vaccine booster doses against Omicron severe outcomes</v>
      </c>
      <c r="D451" s="64">
        <f t="shared" si="284"/>
        <v>44866</v>
      </c>
      <c r="E451" s="67" t="str">
        <f t="shared" si="284"/>
        <v>medRxiv</v>
      </c>
      <c r="F451" s="67" t="str">
        <f t="shared" si="284"/>
        <v>No</v>
      </c>
      <c r="G451" s="67" t="str">
        <f t="shared" si="284"/>
        <v>Canadian Immunization Research Network (CIRN), Public Health Agency of Canada and the Canadian Institutes of Health Research (CNF 151944), Public Health Agency of Canada, Ontario Ministry of Health (MOH) and Ministry of Long-Term Care (MLTC), Ontario Health Data Platform (OHDP).</v>
      </c>
      <c r="H451" s="67" t="str">
        <f t="shared" si="284"/>
        <v>Canada</v>
      </c>
      <c r="I451" s="67" t="str">
        <f t="shared" si="284"/>
        <v>January 2022 to October 2022</v>
      </c>
      <c r="J451" s="67" t="str">
        <f t="shared" si="284"/>
        <v>Test-negative case study control</v>
      </c>
      <c r="K451" s="67" t="str">
        <f t="shared" ref="K451:T455" si="285">K450</f>
        <v>Older adults (≥50 years)</v>
      </c>
      <c r="L451" s="67" t="str">
        <f t="shared" si="285"/>
        <v>N/A</v>
      </c>
      <c r="M451" s="67">
        <f t="shared" si="285"/>
        <v>74040</v>
      </c>
      <c r="N451" s="67" t="str">
        <f t="shared" si="285"/>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51" s="67" t="str">
        <f t="shared" si="285"/>
        <v>2 doses + first booster</v>
      </c>
      <c r="P451" s="67" t="str">
        <f t="shared" si="285"/>
        <v>BNT162b2 or mRNA-1273</v>
      </c>
      <c r="Q451" s="67" t="str">
        <f t="shared" si="285"/>
        <v>Both</v>
      </c>
      <c r="R451" s="67" t="str">
        <f t="shared" si="285"/>
        <v>N/A</v>
      </c>
      <c r="S451" s="67" t="str">
        <f t="shared" si="285"/>
        <v>First booster</v>
      </c>
      <c r="T451" s="67" t="str">
        <f t="shared" si="285"/>
        <v>Unvaccinated</v>
      </c>
      <c r="U451" s="67" t="str">
        <f t="shared" ref="U451:V455" si="286">U450</f>
        <v>Severe Outcome</v>
      </c>
      <c r="V451" s="67" t="str">
        <f t="shared" si="286"/>
        <v>50 to 59</v>
      </c>
      <c r="W451" s="15" t="s">
        <v>1519</v>
      </c>
      <c r="X451" s="67" t="str">
        <f>X450</f>
        <v>Short term (0-3 months)</v>
      </c>
      <c r="Y451" s="67" t="str">
        <f>Y450</f>
        <v>Overall Omicron</v>
      </c>
      <c r="Z451" s="15" t="s">
        <v>1538</v>
      </c>
      <c r="AA451" s="67"/>
    </row>
    <row r="452" spans="1:27" x14ac:dyDescent="0.25">
      <c r="A452" s="62">
        <f t="shared" si="284"/>
        <v>44980</v>
      </c>
      <c r="B452" s="67" t="str">
        <f t="shared" si="284"/>
        <v>Grewal R., et al.</v>
      </c>
      <c r="C452" s="68" t="str">
        <f t="shared" si="284"/>
        <v>Effectiveness of mRNA COVID-19 vaccine booster doses against Omicron severe outcomes</v>
      </c>
      <c r="D452" s="64">
        <f t="shared" si="284"/>
        <v>44866</v>
      </c>
      <c r="E452" s="67" t="str">
        <f t="shared" si="284"/>
        <v>medRxiv</v>
      </c>
      <c r="F452" s="67" t="str">
        <f t="shared" si="284"/>
        <v>No</v>
      </c>
      <c r="G452" s="67" t="str">
        <f t="shared" si="284"/>
        <v>Canadian Immunization Research Network (CIRN), Public Health Agency of Canada and the Canadian Institutes of Health Research (CNF 151944), Public Health Agency of Canada, Ontario Ministry of Health (MOH) and Ministry of Long-Term Care (MLTC), Ontario Health Data Platform (OHDP).</v>
      </c>
      <c r="H452" s="67" t="str">
        <f t="shared" si="284"/>
        <v>Canada</v>
      </c>
      <c r="I452" s="67" t="str">
        <f t="shared" si="284"/>
        <v>January 2022 to October 2022</v>
      </c>
      <c r="J452" s="67" t="str">
        <f t="shared" si="284"/>
        <v>Test-negative case study control</v>
      </c>
      <c r="K452" s="67" t="str">
        <f t="shared" si="285"/>
        <v>Older adults (≥50 years)</v>
      </c>
      <c r="L452" s="67" t="str">
        <f t="shared" si="285"/>
        <v>N/A</v>
      </c>
      <c r="M452" s="67">
        <f t="shared" si="285"/>
        <v>74040</v>
      </c>
      <c r="N452" s="67" t="str">
        <f t="shared" si="285"/>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52" s="67" t="str">
        <f t="shared" si="285"/>
        <v>2 doses + first booster</v>
      </c>
      <c r="P452" s="67" t="str">
        <f t="shared" si="285"/>
        <v>BNT162b2 or mRNA-1273</v>
      </c>
      <c r="Q452" s="67" t="str">
        <f t="shared" si="285"/>
        <v>Both</v>
      </c>
      <c r="R452" s="67" t="str">
        <f t="shared" si="285"/>
        <v>N/A</v>
      </c>
      <c r="S452" s="67" t="str">
        <f t="shared" si="285"/>
        <v>First booster</v>
      </c>
      <c r="T452" s="67" t="str">
        <f t="shared" si="285"/>
        <v>Unvaccinated</v>
      </c>
      <c r="U452" s="67" t="str">
        <f t="shared" si="286"/>
        <v>Severe Outcome</v>
      </c>
      <c r="V452" s="67" t="str">
        <f t="shared" si="286"/>
        <v>50 to 59</v>
      </c>
      <c r="W452" s="15" t="s">
        <v>1638</v>
      </c>
      <c r="X452" s="67" t="str">
        <f>X451</f>
        <v>Short term (0-3 months)</v>
      </c>
      <c r="Y452" s="67" t="str">
        <f>Y451</f>
        <v>Overall Omicron</v>
      </c>
      <c r="Z452" s="15" t="s">
        <v>1540</v>
      </c>
      <c r="AA452" s="67"/>
    </row>
    <row r="453" spans="1:27" x14ac:dyDescent="0.25">
      <c r="A453" s="62">
        <f t="shared" si="284"/>
        <v>44980</v>
      </c>
      <c r="B453" s="67" t="str">
        <f t="shared" si="284"/>
        <v>Grewal R., et al.</v>
      </c>
      <c r="C453" s="68" t="str">
        <f t="shared" si="284"/>
        <v>Effectiveness of mRNA COVID-19 vaccine booster doses against Omicron severe outcomes</v>
      </c>
      <c r="D453" s="64">
        <f t="shared" si="284"/>
        <v>44866</v>
      </c>
      <c r="E453" s="67" t="str">
        <f t="shared" si="284"/>
        <v>medRxiv</v>
      </c>
      <c r="F453" s="67" t="str">
        <f t="shared" si="284"/>
        <v>No</v>
      </c>
      <c r="G453" s="67" t="str">
        <f t="shared" si="284"/>
        <v>Canadian Immunization Research Network (CIRN), Public Health Agency of Canada and the Canadian Institutes of Health Research (CNF 151944), Public Health Agency of Canada, Ontario Ministry of Health (MOH) and Ministry of Long-Term Care (MLTC), Ontario Health Data Platform (OHDP).</v>
      </c>
      <c r="H453" s="67" t="str">
        <f t="shared" si="284"/>
        <v>Canada</v>
      </c>
      <c r="I453" s="67" t="str">
        <f t="shared" si="284"/>
        <v>January 2022 to October 2022</v>
      </c>
      <c r="J453" s="67" t="str">
        <f t="shared" si="284"/>
        <v>Test-negative case study control</v>
      </c>
      <c r="K453" s="67" t="str">
        <f t="shared" si="285"/>
        <v>Older adults (≥50 years)</v>
      </c>
      <c r="L453" s="67" t="str">
        <f t="shared" si="285"/>
        <v>N/A</v>
      </c>
      <c r="M453" s="67">
        <f t="shared" si="285"/>
        <v>74040</v>
      </c>
      <c r="N453" s="67" t="str">
        <f t="shared" si="285"/>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53" s="67" t="str">
        <f t="shared" si="285"/>
        <v>2 doses + first booster</v>
      </c>
      <c r="P453" s="67" t="str">
        <f t="shared" si="285"/>
        <v>BNT162b2 or mRNA-1273</v>
      </c>
      <c r="Q453" s="67" t="str">
        <f t="shared" si="285"/>
        <v>Both</v>
      </c>
      <c r="R453" s="67" t="str">
        <f t="shared" si="285"/>
        <v>N/A</v>
      </c>
      <c r="S453" s="67" t="str">
        <f t="shared" si="285"/>
        <v>First booster</v>
      </c>
      <c r="T453" s="67" t="str">
        <f t="shared" si="285"/>
        <v>Unvaccinated</v>
      </c>
      <c r="U453" s="67" t="str">
        <f t="shared" si="286"/>
        <v>Severe Outcome</v>
      </c>
      <c r="V453" s="67" t="str">
        <f t="shared" si="286"/>
        <v>50 to 59</v>
      </c>
      <c r="W453" s="15" t="s">
        <v>1648</v>
      </c>
      <c r="X453" s="15" t="s">
        <v>150</v>
      </c>
      <c r="Y453" s="67" t="str">
        <f t="shared" ref="Y453:Y484" si="287">Y452</f>
        <v>Overall Omicron</v>
      </c>
      <c r="Z453" s="15" t="s">
        <v>1567</v>
      </c>
      <c r="AA453" s="67"/>
    </row>
    <row r="454" spans="1:27" x14ac:dyDescent="0.25">
      <c r="A454" s="62">
        <f t="shared" si="284"/>
        <v>44980</v>
      </c>
      <c r="B454" s="67" t="str">
        <f t="shared" si="284"/>
        <v>Grewal R., et al.</v>
      </c>
      <c r="C454" s="68" t="str">
        <f t="shared" si="284"/>
        <v>Effectiveness of mRNA COVID-19 vaccine booster doses against Omicron severe outcomes</v>
      </c>
      <c r="D454" s="64">
        <f t="shared" si="284"/>
        <v>44866</v>
      </c>
      <c r="E454" s="67" t="str">
        <f t="shared" si="284"/>
        <v>medRxiv</v>
      </c>
      <c r="F454" s="67" t="str">
        <f t="shared" si="284"/>
        <v>No</v>
      </c>
      <c r="G454" s="67" t="str">
        <f t="shared" si="284"/>
        <v>Canadian Immunization Research Network (CIRN), Public Health Agency of Canada and the Canadian Institutes of Health Research (CNF 151944), Public Health Agency of Canada, Ontario Ministry of Health (MOH) and Ministry of Long-Term Care (MLTC), Ontario Health Data Platform (OHDP).</v>
      </c>
      <c r="H454" s="67" t="str">
        <f t="shared" si="284"/>
        <v>Canada</v>
      </c>
      <c r="I454" s="67" t="str">
        <f t="shared" si="284"/>
        <v>January 2022 to October 2022</v>
      </c>
      <c r="J454" s="67" t="str">
        <f t="shared" si="284"/>
        <v>Test-negative case study control</v>
      </c>
      <c r="K454" s="67" t="str">
        <f t="shared" si="285"/>
        <v>Older adults (≥50 years)</v>
      </c>
      <c r="L454" s="67" t="str">
        <f t="shared" si="285"/>
        <v>N/A</v>
      </c>
      <c r="M454" s="67">
        <f t="shared" si="285"/>
        <v>74040</v>
      </c>
      <c r="N454" s="67" t="str">
        <f t="shared" si="285"/>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54" s="67" t="str">
        <f t="shared" si="285"/>
        <v>2 doses + first booster</v>
      </c>
      <c r="P454" s="67" t="str">
        <f t="shared" si="285"/>
        <v>BNT162b2 or mRNA-1273</v>
      </c>
      <c r="Q454" s="67" t="str">
        <f t="shared" si="285"/>
        <v>Both</v>
      </c>
      <c r="R454" s="67" t="str">
        <f t="shared" si="285"/>
        <v>N/A</v>
      </c>
      <c r="S454" s="67" t="str">
        <f t="shared" si="285"/>
        <v>First booster</v>
      </c>
      <c r="T454" s="67" t="str">
        <f t="shared" si="285"/>
        <v>Unvaccinated</v>
      </c>
      <c r="U454" s="67" t="str">
        <f t="shared" si="286"/>
        <v>Severe Outcome</v>
      </c>
      <c r="V454" s="67" t="str">
        <f t="shared" si="286"/>
        <v>50 to 59</v>
      </c>
      <c r="W454" s="15" t="s">
        <v>1649</v>
      </c>
      <c r="X454" s="67" t="s">
        <v>221</v>
      </c>
      <c r="Y454" s="67" t="str">
        <f t="shared" si="287"/>
        <v>Overall Omicron</v>
      </c>
      <c r="Z454" s="15" t="s">
        <v>1568</v>
      </c>
      <c r="AA454" s="67"/>
    </row>
    <row r="455" spans="1:27" x14ac:dyDescent="0.25">
      <c r="A455" s="62">
        <f t="shared" si="284"/>
        <v>44980</v>
      </c>
      <c r="B455" s="67" t="str">
        <f t="shared" si="284"/>
        <v>Grewal R., et al.</v>
      </c>
      <c r="C455" s="68" t="str">
        <f t="shared" si="284"/>
        <v>Effectiveness of mRNA COVID-19 vaccine booster doses against Omicron severe outcomes</v>
      </c>
      <c r="D455" s="64">
        <f t="shared" si="284"/>
        <v>44866</v>
      </c>
      <c r="E455" s="67" t="str">
        <f t="shared" si="284"/>
        <v>medRxiv</v>
      </c>
      <c r="F455" s="67" t="str">
        <f t="shared" si="284"/>
        <v>No</v>
      </c>
      <c r="G455" s="67" t="str">
        <f t="shared" si="284"/>
        <v>Canadian Immunization Research Network (CIRN), Public Health Agency of Canada and the Canadian Institutes of Health Research (CNF 151944), Public Health Agency of Canada, Ontario Ministry of Health (MOH) and Ministry of Long-Term Care (MLTC), Ontario Health Data Platform (OHDP).</v>
      </c>
      <c r="H455" s="67" t="str">
        <f t="shared" si="284"/>
        <v>Canada</v>
      </c>
      <c r="I455" s="67" t="str">
        <f t="shared" si="284"/>
        <v>January 2022 to October 2022</v>
      </c>
      <c r="J455" s="67" t="str">
        <f t="shared" si="284"/>
        <v>Test-negative case study control</v>
      </c>
      <c r="K455" s="67" t="str">
        <f t="shared" si="285"/>
        <v>Older adults (≥50 years)</v>
      </c>
      <c r="L455" s="67" t="str">
        <f t="shared" si="285"/>
        <v>N/A</v>
      </c>
      <c r="M455" s="67">
        <f t="shared" si="285"/>
        <v>74040</v>
      </c>
      <c r="N455" s="67" t="str">
        <f t="shared" si="285"/>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55" s="67" t="str">
        <f t="shared" si="285"/>
        <v>2 doses + first booster</v>
      </c>
      <c r="P455" s="67" t="str">
        <f t="shared" si="285"/>
        <v>BNT162b2 or mRNA-1273</v>
      </c>
      <c r="Q455" s="67" t="str">
        <f t="shared" si="285"/>
        <v>Both</v>
      </c>
      <c r="R455" s="67" t="str">
        <f t="shared" si="285"/>
        <v>N/A</v>
      </c>
      <c r="S455" s="67" t="str">
        <f t="shared" si="285"/>
        <v>First booster</v>
      </c>
      <c r="T455" s="67" t="str">
        <f t="shared" si="285"/>
        <v>Unvaccinated</v>
      </c>
      <c r="U455" s="67" t="str">
        <f t="shared" si="286"/>
        <v>Severe Outcome</v>
      </c>
      <c r="V455" s="67" t="str">
        <f t="shared" si="286"/>
        <v>50 to 59</v>
      </c>
      <c r="W455" s="15" t="s">
        <v>1569</v>
      </c>
      <c r="X455" s="67" t="str">
        <f>X454</f>
        <v>Long term (&gt;6 months)</v>
      </c>
      <c r="Y455" s="67" t="str">
        <f t="shared" si="287"/>
        <v>Overall Omicron</v>
      </c>
      <c r="Z455" s="15" t="s">
        <v>1570</v>
      </c>
      <c r="AA455" s="67"/>
    </row>
    <row r="456" spans="1:27" x14ac:dyDescent="0.25">
      <c r="A456" s="62">
        <f t="shared" ref="A456:A473" si="288">A455</f>
        <v>44980</v>
      </c>
      <c r="B456" s="67" t="str">
        <f t="shared" ref="B456:B473" si="289">B455</f>
        <v>Grewal R., et al.</v>
      </c>
      <c r="C456" s="68" t="str">
        <f t="shared" ref="C456:C473" si="290">C455</f>
        <v>Effectiveness of mRNA COVID-19 vaccine booster doses against Omicron severe outcomes</v>
      </c>
      <c r="D456" s="64">
        <f t="shared" ref="D456:D473" si="291">D455</f>
        <v>44866</v>
      </c>
      <c r="E456" s="67" t="str">
        <f t="shared" ref="E456:E473" si="292">E455</f>
        <v>medRxiv</v>
      </c>
      <c r="F456" s="67" t="str">
        <f t="shared" ref="F456:F473" si="293">F455</f>
        <v>No</v>
      </c>
      <c r="G456" s="67" t="str">
        <f t="shared" ref="G456:G473" si="294">G455</f>
        <v>Canadian Immunization Research Network (CIRN), Public Health Agency of Canada and the Canadian Institutes of Health Research (CNF 151944), Public Health Agency of Canada, Ontario Ministry of Health (MOH) and Ministry of Long-Term Care (MLTC), Ontario Health Data Platform (OHDP).</v>
      </c>
      <c r="H456" s="67" t="str">
        <f t="shared" ref="H456:H473" si="295">H455</f>
        <v>Canada</v>
      </c>
      <c r="I456" s="67" t="str">
        <f t="shared" ref="I456:I473" si="296">I455</f>
        <v>January 2022 to October 2022</v>
      </c>
      <c r="J456" s="67" t="str">
        <f t="shared" ref="J456:J473" si="297">J455</f>
        <v>Test-negative case study control</v>
      </c>
      <c r="K456" s="67" t="str">
        <f t="shared" ref="K456:K473" si="298">K455</f>
        <v>Older adults (≥50 years)</v>
      </c>
      <c r="L456" s="67" t="str">
        <f t="shared" ref="L456:L473" si="299">L455</f>
        <v>N/A</v>
      </c>
      <c r="M456" s="67">
        <f t="shared" ref="M456:M473" si="300">M455</f>
        <v>74040</v>
      </c>
      <c r="N456" s="67" t="str">
        <f t="shared" ref="N456:N473" si="301">N455</f>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56" s="67" t="str">
        <f t="shared" ref="O456:O473" si="302">O455</f>
        <v>2 doses + first booster</v>
      </c>
      <c r="P456" s="67" t="str">
        <f t="shared" ref="P456:P473" si="303">P455</f>
        <v>BNT162b2 or mRNA-1273</v>
      </c>
      <c r="Q456" s="67" t="str">
        <f t="shared" ref="Q456:Q473" si="304">Q455</f>
        <v>Both</v>
      </c>
      <c r="R456" s="67" t="str">
        <f t="shared" ref="R456:R473" si="305">R455</f>
        <v>N/A</v>
      </c>
      <c r="S456" s="67" t="str">
        <f t="shared" ref="S456:S473" si="306">S455</f>
        <v>First booster</v>
      </c>
      <c r="T456" s="67" t="str">
        <f t="shared" ref="T456:T473" si="307">T455</f>
        <v>Unvaccinated</v>
      </c>
      <c r="U456" s="67" t="str">
        <f t="shared" ref="U456:U473" si="308">U455</f>
        <v>Severe Outcome</v>
      </c>
      <c r="V456" s="67" t="s">
        <v>215</v>
      </c>
      <c r="W456" s="15" t="s">
        <v>1533</v>
      </c>
      <c r="X456" s="67" t="s">
        <v>1025</v>
      </c>
      <c r="Y456" s="67" t="str">
        <f t="shared" si="287"/>
        <v>Overall Omicron</v>
      </c>
      <c r="Z456" s="15" t="s">
        <v>1571</v>
      </c>
      <c r="AA456" s="67"/>
    </row>
    <row r="457" spans="1:27" x14ac:dyDescent="0.25">
      <c r="A457" s="62">
        <f t="shared" si="288"/>
        <v>44980</v>
      </c>
      <c r="B457" s="67" t="str">
        <f t="shared" si="289"/>
        <v>Grewal R., et al.</v>
      </c>
      <c r="C457" s="68" t="str">
        <f t="shared" si="290"/>
        <v>Effectiveness of mRNA COVID-19 vaccine booster doses against Omicron severe outcomes</v>
      </c>
      <c r="D457" s="64">
        <f t="shared" si="291"/>
        <v>44866</v>
      </c>
      <c r="E457" s="67" t="str">
        <f t="shared" si="292"/>
        <v>medRxiv</v>
      </c>
      <c r="F457" s="67" t="str">
        <f t="shared" si="293"/>
        <v>No</v>
      </c>
      <c r="G457" s="67" t="str">
        <f t="shared" si="294"/>
        <v>Canadian Immunization Research Network (CIRN), Public Health Agency of Canada and the Canadian Institutes of Health Research (CNF 151944), Public Health Agency of Canada, Ontario Ministry of Health (MOH) and Ministry of Long-Term Care (MLTC), Ontario Health Data Platform (OHDP).</v>
      </c>
      <c r="H457" s="67" t="str">
        <f t="shared" si="295"/>
        <v>Canada</v>
      </c>
      <c r="I457" s="67" t="str">
        <f t="shared" si="296"/>
        <v>January 2022 to October 2022</v>
      </c>
      <c r="J457" s="67" t="str">
        <f t="shared" si="297"/>
        <v>Test-negative case study control</v>
      </c>
      <c r="K457" s="67" t="str">
        <f t="shared" si="298"/>
        <v>Older adults (≥50 years)</v>
      </c>
      <c r="L457" s="67" t="str">
        <f t="shared" si="299"/>
        <v>N/A</v>
      </c>
      <c r="M457" s="67">
        <f t="shared" si="300"/>
        <v>74040</v>
      </c>
      <c r="N457" s="67" t="str">
        <f t="shared" si="301"/>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57" s="67" t="str">
        <f t="shared" si="302"/>
        <v>2 doses + first booster</v>
      </c>
      <c r="P457" s="67" t="str">
        <f t="shared" si="303"/>
        <v>BNT162b2 or mRNA-1273</v>
      </c>
      <c r="Q457" s="67" t="str">
        <f t="shared" si="304"/>
        <v>Both</v>
      </c>
      <c r="R457" s="67" t="str">
        <f t="shared" si="305"/>
        <v>N/A</v>
      </c>
      <c r="S457" s="67" t="str">
        <f t="shared" si="306"/>
        <v>First booster</v>
      </c>
      <c r="T457" s="67" t="str">
        <f t="shared" si="307"/>
        <v>Unvaccinated</v>
      </c>
      <c r="U457" s="67" t="str">
        <f t="shared" si="308"/>
        <v>Severe Outcome</v>
      </c>
      <c r="V457" s="67" t="str">
        <f>V456</f>
        <v>60 to 69</v>
      </c>
      <c r="W457" s="15" t="s">
        <v>1519</v>
      </c>
      <c r="X457" s="67" t="str">
        <f>X456</f>
        <v>Short term (0-3 months)</v>
      </c>
      <c r="Y457" s="67" t="str">
        <f t="shared" si="287"/>
        <v>Overall Omicron</v>
      </c>
      <c r="Z457" s="15" t="s">
        <v>1572</v>
      </c>
      <c r="AA457" s="67"/>
    </row>
    <row r="458" spans="1:27" x14ac:dyDescent="0.25">
      <c r="A458" s="62">
        <f t="shared" si="288"/>
        <v>44980</v>
      </c>
      <c r="B458" s="67" t="str">
        <f t="shared" si="289"/>
        <v>Grewal R., et al.</v>
      </c>
      <c r="C458" s="68" t="str">
        <f t="shared" si="290"/>
        <v>Effectiveness of mRNA COVID-19 vaccine booster doses against Omicron severe outcomes</v>
      </c>
      <c r="D458" s="64">
        <f t="shared" si="291"/>
        <v>44866</v>
      </c>
      <c r="E458" s="67" t="str">
        <f t="shared" si="292"/>
        <v>medRxiv</v>
      </c>
      <c r="F458" s="67" t="str">
        <f t="shared" si="293"/>
        <v>No</v>
      </c>
      <c r="G458" s="67" t="str">
        <f t="shared" si="294"/>
        <v>Canadian Immunization Research Network (CIRN), Public Health Agency of Canada and the Canadian Institutes of Health Research (CNF 151944), Public Health Agency of Canada, Ontario Ministry of Health (MOH) and Ministry of Long-Term Care (MLTC), Ontario Health Data Platform (OHDP).</v>
      </c>
      <c r="H458" s="67" t="str">
        <f t="shared" si="295"/>
        <v>Canada</v>
      </c>
      <c r="I458" s="67" t="str">
        <f t="shared" si="296"/>
        <v>January 2022 to October 2022</v>
      </c>
      <c r="J458" s="67" t="str">
        <f t="shared" si="297"/>
        <v>Test-negative case study control</v>
      </c>
      <c r="K458" s="67" t="str">
        <f t="shared" si="298"/>
        <v>Older adults (≥50 years)</v>
      </c>
      <c r="L458" s="67" t="str">
        <f t="shared" si="299"/>
        <v>N/A</v>
      </c>
      <c r="M458" s="67">
        <f t="shared" si="300"/>
        <v>74040</v>
      </c>
      <c r="N458" s="67" t="str">
        <f t="shared" si="301"/>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58" s="67" t="str">
        <f t="shared" si="302"/>
        <v>2 doses + first booster</v>
      </c>
      <c r="P458" s="67" t="str">
        <f t="shared" si="303"/>
        <v>BNT162b2 or mRNA-1273</v>
      </c>
      <c r="Q458" s="67" t="str">
        <f t="shared" si="304"/>
        <v>Both</v>
      </c>
      <c r="R458" s="67" t="str">
        <f t="shared" si="305"/>
        <v>N/A</v>
      </c>
      <c r="S458" s="67" t="str">
        <f t="shared" si="306"/>
        <v>First booster</v>
      </c>
      <c r="T458" s="67" t="str">
        <f t="shared" si="307"/>
        <v>Unvaccinated</v>
      </c>
      <c r="U458" s="67" t="str">
        <f t="shared" si="308"/>
        <v>Severe Outcome</v>
      </c>
      <c r="V458" s="67" t="str">
        <f>V457</f>
        <v>60 to 69</v>
      </c>
      <c r="W458" s="15" t="s">
        <v>1638</v>
      </c>
      <c r="X458" s="67" t="str">
        <f>X457</f>
        <v>Short term (0-3 months)</v>
      </c>
      <c r="Y458" s="67" t="str">
        <f t="shared" si="287"/>
        <v>Overall Omicron</v>
      </c>
      <c r="Z458" s="15" t="s">
        <v>1573</v>
      </c>
      <c r="AA458" s="67"/>
    </row>
    <row r="459" spans="1:27" x14ac:dyDescent="0.25">
      <c r="A459" s="62">
        <f t="shared" si="288"/>
        <v>44980</v>
      </c>
      <c r="B459" s="67" t="str">
        <f t="shared" si="289"/>
        <v>Grewal R., et al.</v>
      </c>
      <c r="C459" s="68" t="str">
        <f t="shared" si="290"/>
        <v>Effectiveness of mRNA COVID-19 vaccine booster doses against Omicron severe outcomes</v>
      </c>
      <c r="D459" s="64">
        <f t="shared" si="291"/>
        <v>44866</v>
      </c>
      <c r="E459" s="67" t="str">
        <f t="shared" si="292"/>
        <v>medRxiv</v>
      </c>
      <c r="F459" s="67" t="str">
        <f t="shared" si="293"/>
        <v>No</v>
      </c>
      <c r="G459" s="67" t="str">
        <f t="shared" si="294"/>
        <v>Canadian Immunization Research Network (CIRN), Public Health Agency of Canada and the Canadian Institutes of Health Research (CNF 151944), Public Health Agency of Canada, Ontario Ministry of Health (MOH) and Ministry of Long-Term Care (MLTC), Ontario Health Data Platform (OHDP).</v>
      </c>
      <c r="H459" s="67" t="str">
        <f t="shared" si="295"/>
        <v>Canada</v>
      </c>
      <c r="I459" s="67" t="str">
        <f t="shared" si="296"/>
        <v>January 2022 to October 2022</v>
      </c>
      <c r="J459" s="67" t="str">
        <f t="shared" si="297"/>
        <v>Test-negative case study control</v>
      </c>
      <c r="K459" s="67" t="str">
        <f t="shared" si="298"/>
        <v>Older adults (≥50 years)</v>
      </c>
      <c r="L459" s="67" t="str">
        <f t="shared" si="299"/>
        <v>N/A</v>
      </c>
      <c r="M459" s="67">
        <f t="shared" si="300"/>
        <v>74040</v>
      </c>
      <c r="N459" s="67" t="str">
        <f t="shared" si="301"/>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59" s="67" t="str">
        <f t="shared" si="302"/>
        <v>2 doses + first booster</v>
      </c>
      <c r="P459" s="67" t="str">
        <f t="shared" si="303"/>
        <v>BNT162b2 or mRNA-1273</v>
      </c>
      <c r="Q459" s="67" t="str">
        <f t="shared" si="304"/>
        <v>Both</v>
      </c>
      <c r="R459" s="67" t="str">
        <f t="shared" si="305"/>
        <v>N/A</v>
      </c>
      <c r="S459" s="67" t="str">
        <f t="shared" si="306"/>
        <v>First booster</v>
      </c>
      <c r="T459" s="67" t="str">
        <f t="shared" si="307"/>
        <v>Unvaccinated</v>
      </c>
      <c r="U459" s="67" t="str">
        <f t="shared" si="308"/>
        <v>Severe Outcome</v>
      </c>
      <c r="V459" s="67" t="str">
        <f>V458</f>
        <v>60 to 69</v>
      </c>
      <c r="W459" s="15" t="s">
        <v>1648</v>
      </c>
      <c r="X459" s="15" t="s">
        <v>150</v>
      </c>
      <c r="Y459" s="67" t="str">
        <f t="shared" si="287"/>
        <v>Overall Omicron</v>
      </c>
      <c r="Z459" s="15" t="s">
        <v>1574</v>
      </c>
      <c r="AA459" s="67"/>
    </row>
    <row r="460" spans="1:27" x14ac:dyDescent="0.25">
      <c r="A460" s="62">
        <f t="shared" si="288"/>
        <v>44980</v>
      </c>
      <c r="B460" s="67" t="str">
        <f t="shared" si="289"/>
        <v>Grewal R., et al.</v>
      </c>
      <c r="C460" s="68" t="str">
        <f t="shared" si="290"/>
        <v>Effectiveness of mRNA COVID-19 vaccine booster doses against Omicron severe outcomes</v>
      </c>
      <c r="D460" s="64">
        <f t="shared" si="291"/>
        <v>44866</v>
      </c>
      <c r="E460" s="67" t="str">
        <f t="shared" si="292"/>
        <v>medRxiv</v>
      </c>
      <c r="F460" s="67" t="str">
        <f t="shared" si="293"/>
        <v>No</v>
      </c>
      <c r="G460" s="67" t="str">
        <f t="shared" si="294"/>
        <v>Canadian Immunization Research Network (CIRN), Public Health Agency of Canada and the Canadian Institutes of Health Research (CNF 151944), Public Health Agency of Canada, Ontario Ministry of Health (MOH) and Ministry of Long-Term Care (MLTC), Ontario Health Data Platform (OHDP).</v>
      </c>
      <c r="H460" s="67" t="str">
        <f t="shared" si="295"/>
        <v>Canada</v>
      </c>
      <c r="I460" s="67" t="str">
        <f t="shared" si="296"/>
        <v>January 2022 to October 2022</v>
      </c>
      <c r="J460" s="67" t="str">
        <f t="shared" si="297"/>
        <v>Test-negative case study control</v>
      </c>
      <c r="K460" s="67" t="str">
        <f t="shared" si="298"/>
        <v>Older adults (≥50 years)</v>
      </c>
      <c r="L460" s="67" t="str">
        <f t="shared" si="299"/>
        <v>N/A</v>
      </c>
      <c r="M460" s="67">
        <f t="shared" si="300"/>
        <v>74040</v>
      </c>
      <c r="N460" s="67" t="str">
        <f t="shared" si="301"/>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60" s="67" t="str">
        <f t="shared" si="302"/>
        <v>2 doses + first booster</v>
      </c>
      <c r="P460" s="67" t="str">
        <f t="shared" si="303"/>
        <v>BNT162b2 or mRNA-1273</v>
      </c>
      <c r="Q460" s="67" t="str">
        <f t="shared" si="304"/>
        <v>Both</v>
      </c>
      <c r="R460" s="67" t="str">
        <f t="shared" si="305"/>
        <v>N/A</v>
      </c>
      <c r="S460" s="67" t="str">
        <f t="shared" si="306"/>
        <v>First booster</v>
      </c>
      <c r="T460" s="67" t="str">
        <f t="shared" si="307"/>
        <v>Unvaccinated</v>
      </c>
      <c r="U460" s="67" t="str">
        <f t="shared" si="308"/>
        <v>Severe Outcome</v>
      </c>
      <c r="V460" s="67" t="str">
        <f>V459</f>
        <v>60 to 69</v>
      </c>
      <c r="W460" s="15" t="s">
        <v>1649</v>
      </c>
      <c r="X460" s="67" t="s">
        <v>221</v>
      </c>
      <c r="Y460" s="67" t="str">
        <f t="shared" si="287"/>
        <v>Overall Omicron</v>
      </c>
      <c r="Z460" s="15" t="s">
        <v>1575</v>
      </c>
      <c r="AA460" s="67"/>
    </row>
    <row r="461" spans="1:27" x14ac:dyDescent="0.25">
      <c r="A461" s="62">
        <f t="shared" si="288"/>
        <v>44980</v>
      </c>
      <c r="B461" s="67" t="str">
        <f t="shared" si="289"/>
        <v>Grewal R., et al.</v>
      </c>
      <c r="C461" s="68" t="str">
        <f t="shared" si="290"/>
        <v>Effectiveness of mRNA COVID-19 vaccine booster doses against Omicron severe outcomes</v>
      </c>
      <c r="D461" s="64">
        <f t="shared" si="291"/>
        <v>44866</v>
      </c>
      <c r="E461" s="67" t="str">
        <f t="shared" si="292"/>
        <v>medRxiv</v>
      </c>
      <c r="F461" s="67" t="str">
        <f t="shared" si="293"/>
        <v>No</v>
      </c>
      <c r="G461" s="67" t="str">
        <f t="shared" si="294"/>
        <v>Canadian Immunization Research Network (CIRN), Public Health Agency of Canada and the Canadian Institutes of Health Research (CNF 151944), Public Health Agency of Canada, Ontario Ministry of Health (MOH) and Ministry of Long-Term Care (MLTC), Ontario Health Data Platform (OHDP).</v>
      </c>
      <c r="H461" s="67" t="str">
        <f t="shared" si="295"/>
        <v>Canada</v>
      </c>
      <c r="I461" s="67" t="str">
        <f t="shared" si="296"/>
        <v>January 2022 to October 2022</v>
      </c>
      <c r="J461" s="67" t="str">
        <f t="shared" si="297"/>
        <v>Test-negative case study control</v>
      </c>
      <c r="K461" s="67" t="str">
        <f t="shared" si="298"/>
        <v>Older adults (≥50 years)</v>
      </c>
      <c r="L461" s="67" t="str">
        <f t="shared" si="299"/>
        <v>N/A</v>
      </c>
      <c r="M461" s="67">
        <f t="shared" si="300"/>
        <v>74040</v>
      </c>
      <c r="N461" s="67" t="str">
        <f t="shared" si="301"/>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61" s="67" t="str">
        <f t="shared" si="302"/>
        <v>2 doses + first booster</v>
      </c>
      <c r="P461" s="67" t="str">
        <f t="shared" si="303"/>
        <v>BNT162b2 or mRNA-1273</v>
      </c>
      <c r="Q461" s="67" t="str">
        <f t="shared" si="304"/>
        <v>Both</v>
      </c>
      <c r="R461" s="67" t="str">
        <f t="shared" si="305"/>
        <v>N/A</v>
      </c>
      <c r="S461" s="67" t="str">
        <f t="shared" si="306"/>
        <v>First booster</v>
      </c>
      <c r="T461" s="67" t="str">
        <f t="shared" si="307"/>
        <v>Unvaccinated</v>
      </c>
      <c r="U461" s="67" t="str">
        <f t="shared" si="308"/>
        <v>Severe Outcome</v>
      </c>
      <c r="V461" s="67" t="str">
        <f>V460</f>
        <v>60 to 69</v>
      </c>
      <c r="W461" s="15" t="s">
        <v>1569</v>
      </c>
      <c r="X461" s="67" t="str">
        <f>X460</f>
        <v>Long term (&gt;6 months)</v>
      </c>
      <c r="Y461" s="67" t="str">
        <f t="shared" si="287"/>
        <v>Overall Omicron</v>
      </c>
      <c r="Z461" s="15" t="s">
        <v>1576</v>
      </c>
      <c r="AA461" s="67"/>
    </row>
    <row r="462" spans="1:27" x14ac:dyDescent="0.25">
      <c r="A462" s="62">
        <f t="shared" si="288"/>
        <v>44980</v>
      </c>
      <c r="B462" s="67" t="str">
        <f t="shared" si="289"/>
        <v>Grewal R., et al.</v>
      </c>
      <c r="C462" s="68" t="str">
        <f t="shared" si="290"/>
        <v>Effectiveness of mRNA COVID-19 vaccine booster doses against Omicron severe outcomes</v>
      </c>
      <c r="D462" s="64">
        <f t="shared" si="291"/>
        <v>44866</v>
      </c>
      <c r="E462" s="67" t="str">
        <f t="shared" si="292"/>
        <v>medRxiv</v>
      </c>
      <c r="F462" s="67" t="str">
        <f t="shared" si="293"/>
        <v>No</v>
      </c>
      <c r="G462" s="67" t="str">
        <f t="shared" si="294"/>
        <v>Canadian Immunization Research Network (CIRN), Public Health Agency of Canada and the Canadian Institutes of Health Research (CNF 151944), Public Health Agency of Canada, Ontario Ministry of Health (MOH) and Ministry of Long-Term Care (MLTC), Ontario Health Data Platform (OHDP).</v>
      </c>
      <c r="H462" s="67" t="str">
        <f t="shared" si="295"/>
        <v>Canada</v>
      </c>
      <c r="I462" s="67" t="str">
        <f t="shared" si="296"/>
        <v>January 2022 to October 2022</v>
      </c>
      <c r="J462" s="67" t="str">
        <f t="shared" si="297"/>
        <v>Test-negative case study control</v>
      </c>
      <c r="K462" s="67" t="str">
        <f t="shared" si="298"/>
        <v>Older adults (≥50 years)</v>
      </c>
      <c r="L462" s="67" t="str">
        <f t="shared" si="299"/>
        <v>N/A</v>
      </c>
      <c r="M462" s="67">
        <f t="shared" si="300"/>
        <v>74040</v>
      </c>
      <c r="N462" s="67" t="str">
        <f t="shared" si="301"/>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62" s="67" t="str">
        <f t="shared" si="302"/>
        <v>2 doses + first booster</v>
      </c>
      <c r="P462" s="67" t="str">
        <f t="shared" si="303"/>
        <v>BNT162b2 or mRNA-1273</v>
      </c>
      <c r="Q462" s="67" t="str">
        <f t="shared" si="304"/>
        <v>Both</v>
      </c>
      <c r="R462" s="67" t="str">
        <f t="shared" si="305"/>
        <v>N/A</v>
      </c>
      <c r="S462" s="67" t="str">
        <f t="shared" si="306"/>
        <v>First booster</v>
      </c>
      <c r="T462" s="67" t="str">
        <f t="shared" si="307"/>
        <v>Unvaccinated</v>
      </c>
      <c r="U462" s="67" t="str">
        <f t="shared" si="308"/>
        <v>Severe Outcome</v>
      </c>
      <c r="V462" s="67" t="s">
        <v>216</v>
      </c>
      <c r="W462" s="15" t="s">
        <v>1533</v>
      </c>
      <c r="X462" s="67" t="s">
        <v>1025</v>
      </c>
      <c r="Y462" s="67" t="str">
        <f t="shared" si="287"/>
        <v>Overall Omicron</v>
      </c>
      <c r="Z462" s="15" t="s">
        <v>1577</v>
      </c>
      <c r="AA462" s="67"/>
    </row>
    <row r="463" spans="1:27" x14ac:dyDescent="0.25">
      <c r="A463" s="62">
        <f t="shared" si="288"/>
        <v>44980</v>
      </c>
      <c r="B463" s="67" t="str">
        <f t="shared" si="289"/>
        <v>Grewal R., et al.</v>
      </c>
      <c r="C463" s="68" t="str">
        <f t="shared" si="290"/>
        <v>Effectiveness of mRNA COVID-19 vaccine booster doses against Omicron severe outcomes</v>
      </c>
      <c r="D463" s="64">
        <f t="shared" si="291"/>
        <v>44866</v>
      </c>
      <c r="E463" s="67" t="str">
        <f t="shared" si="292"/>
        <v>medRxiv</v>
      </c>
      <c r="F463" s="67" t="str">
        <f t="shared" si="293"/>
        <v>No</v>
      </c>
      <c r="G463" s="67" t="str">
        <f t="shared" si="294"/>
        <v>Canadian Immunization Research Network (CIRN), Public Health Agency of Canada and the Canadian Institutes of Health Research (CNF 151944), Public Health Agency of Canada, Ontario Ministry of Health (MOH) and Ministry of Long-Term Care (MLTC), Ontario Health Data Platform (OHDP).</v>
      </c>
      <c r="H463" s="67" t="str">
        <f t="shared" si="295"/>
        <v>Canada</v>
      </c>
      <c r="I463" s="67" t="str">
        <f t="shared" si="296"/>
        <v>January 2022 to October 2022</v>
      </c>
      <c r="J463" s="67" t="str">
        <f t="shared" si="297"/>
        <v>Test-negative case study control</v>
      </c>
      <c r="K463" s="67" t="str">
        <f t="shared" si="298"/>
        <v>Older adults (≥50 years)</v>
      </c>
      <c r="L463" s="67" t="str">
        <f t="shared" si="299"/>
        <v>N/A</v>
      </c>
      <c r="M463" s="67">
        <f t="shared" si="300"/>
        <v>74040</v>
      </c>
      <c r="N463" s="67" t="str">
        <f t="shared" si="301"/>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63" s="67" t="str">
        <f t="shared" si="302"/>
        <v>2 doses + first booster</v>
      </c>
      <c r="P463" s="67" t="str">
        <f t="shared" si="303"/>
        <v>BNT162b2 or mRNA-1273</v>
      </c>
      <c r="Q463" s="67" t="str">
        <f t="shared" si="304"/>
        <v>Both</v>
      </c>
      <c r="R463" s="67" t="str">
        <f t="shared" si="305"/>
        <v>N/A</v>
      </c>
      <c r="S463" s="67" t="str">
        <f t="shared" si="306"/>
        <v>First booster</v>
      </c>
      <c r="T463" s="67" t="str">
        <f t="shared" si="307"/>
        <v>Unvaccinated</v>
      </c>
      <c r="U463" s="67" t="str">
        <f t="shared" si="308"/>
        <v>Severe Outcome</v>
      </c>
      <c r="V463" s="67" t="str">
        <f>V462</f>
        <v>70 to 79</v>
      </c>
      <c r="W463" s="15" t="s">
        <v>1519</v>
      </c>
      <c r="X463" s="67" t="str">
        <f>X462</f>
        <v>Short term (0-3 months)</v>
      </c>
      <c r="Y463" s="67" t="str">
        <f t="shared" si="287"/>
        <v>Overall Omicron</v>
      </c>
      <c r="Z463" s="15" t="s">
        <v>1578</v>
      </c>
      <c r="AA463" s="67"/>
    </row>
    <row r="464" spans="1:27" x14ac:dyDescent="0.25">
      <c r="A464" s="62">
        <f t="shared" si="288"/>
        <v>44980</v>
      </c>
      <c r="B464" s="67" t="str">
        <f t="shared" si="289"/>
        <v>Grewal R., et al.</v>
      </c>
      <c r="C464" s="68" t="str">
        <f t="shared" si="290"/>
        <v>Effectiveness of mRNA COVID-19 vaccine booster doses against Omicron severe outcomes</v>
      </c>
      <c r="D464" s="64">
        <f t="shared" si="291"/>
        <v>44866</v>
      </c>
      <c r="E464" s="67" t="str">
        <f t="shared" si="292"/>
        <v>medRxiv</v>
      </c>
      <c r="F464" s="67" t="str">
        <f t="shared" si="293"/>
        <v>No</v>
      </c>
      <c r="G464" s="67" t="str">
        <f t="shared" si="294"/>
        <v>Canadian Immunization Research Network (CIRN), Public Health Agency of Canada and the Canadian Institutes of Health Research (CNF 151944), Public Health Agency of Canada, Ontario Ministry of Health (MOH) and Ministry of Long-Term Care (MLTC), Ontario Health Data Platform (OHDP).</v>
      </c>
      <c r="H464" s="67" t="str">
        <f t="shared" si="295"/>
        <v>Canada</v>
      </c>
      <c r="I464" s="67" t="str">
        <f t="shared" si="296"/>
        <v>January 2022 to October 2022</v>
      </c>
      <c r="J464" s="67" t="str">
        <f t="shared" si="297"/>
        <v>Test-negative case study control</v>
      </c>
      <c r="K464" s="67" t="str">
        <f t="shared" si="298"/>
        <v>Older adults (≥50 years)</v>
      </c>
      <c r="L464" s="67" t="str">
        <f t="shared" si="299"/>
        <v>N/A</v>
      </c>
      <c r="M464" s="67">
        <f t="shared" si="300"/>
        <v>74040</v>
      </c>
      <c r="N464" s="67" t="str">
        <f t="shared" si="301"/>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64" s="67" t="str">
        <f t="shared" si="302"/>
        <v>2 doses + first booster</v>
      </c>
      <c r="P464" s="67" t="str">
        <f t="shared" si="303"/>
        <v>BNT162b2 or mRNA-1273</v>
      </c>
      <c r="Q464" s="67" t="str">
        <f t="shared" si="304"/>
        <v>Both</v>
      </c>
      <c r="R464" s="67" t="str">
        <f t="shared" si="305"/>
        <v>N/A</v>
      </c>
      <c r="S464" s="67" t="str">
        <f t="shared" si="306"/>
        <v>First booster</v>
      </c>
      <c r="T464" s="67" t="str">
        <f t="shared" si="307"/>
        <v>Unvaccinated</v>
      </c>
      <c r="U464" s="67" t="str">
        <f t="shared" si="308"/>
        <v>Severe Outcome</v>
      </c>
      <c r="V464" s="67" t="str">
        <f>V463</f>
        <v>70 to 79</v>
      </c>
      <c r="W464" s="15" t="s">
        <v>1638</v>
      </c>
      <c r="X464" s="67" t="str">
        <f>X463</f>
        <v>Short term (0-3 months)</v>
      </c>
      <c r="Y464" s="67" t="str">
        <f t="shared" si="287"/>
        <v>Overall Omicron</v>
      </c>
      <c r="Z464" s="15" t="s">
        <v>1579</v>
      </c>
      <c r="AA464" s="67"/>
    </row>
    <row r="465" spans="1:27" x14ac:dyDescent="0.25">
      <c r="A465" s="62">
        <f t="shared" si="288"/>
        <v>44980</v>
      </c>
      <c r="B465" s="67" t="str">
        <f t="shared" si="289"/>
        <v>Grewal R., et al.</v>
      </c>
      <c r="C465" s="68" t="str">
        <f t="shared" si="290"/>
        <v>Effectiveness of mRNA COVID-19 vaccine booster doses against Omicron severe outcomes</v>
      </c>
      <c r="D465" s="64">
        <f t="shared" si="291"/>
        <v>44866</v>
      </c>
      <c r="E465" s="67" t="str">
        <f t="shared" si="292"/>
        <v>medRxiv</v>
      </c>
      <c r="F465" s="67" t="str">
        <f t="shared" si="293"/>
        <v>No</v>
      </c>
      <c r="G465" s="67" t="str">
        <f t="shared" si="294"/>
        <v>Canadian Immunization Research Network (CIRN), Public Health Agency of Canada and the Canadian Institutes of Health Research (CNF 151944), Public Health Agency of Canada, Ontario Ministry of Health (MOH) and Ministry of Long-Term Care (MLTC), Ontario Health Data Platform (OHDP).</v>
      </c>
      <c r="H465" s="67" t="str">
        <f t="shared" si="295"/>
        <v>Canada</v>
      </c>
      <c r="I465" s="67" t="str">
        <f t="shared" si="296"/>
        <v>January 2022 to October 2022</v>
      </c>
      <c r="J465" s="67" t="str">
        <f t="shared" si="297"/>
        <v>Test-negative case study control</v>
      </c>
      <c r="K465" s="67" t="str">
        <f t="shared" si="298"/>
        <v>Older adults (≥50 years)</v>
      </c>
      <c r="L465" s="67" t="str">
        <f t="shared" si="299"/>
        <v>N/A</v>
      </c>
      <c r="M465" s="67">
        <f t="shared" si="300"/>
        <v>74040</v>
      </c>
      <c r="N465" s="67" t="str">
        <f t="shared" si="301"/>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65" s="67" t="str">
        <f t="shared" si="302"/>
        <v>2 doses + first booster</v>
      </c>
      <c r="P465" s="67" t="str">
        <f t="shared" si="303"/>
        <v>BNT162b2 or mRNA-1273</v>
      </c>
      <c r="Q465" s="67" t="str">
        <f t="shared" si="304"/>
        <v>Both</v>
      </c>
      <c r="R465" s="67" t="str">
        <f t="shared" si="305"/>
        <v>N/A</v>
      </c>
      <c r="S465" s="67" t="str">
        <f t="shared" si="306"/>
        <v>First booster</v>
      </c>
      <c r="T465" s="67" t="str">
        <f t="shared" si="307"/>
        <v>Unvaccinated</v>
      </c>
      <c r="U465" s="67" t="str">
        <f t="shared" si="308"/>
        <v>Severe Outcome</v>
      </c>
      <c r="V465" s="67" t="str">
        <f>V464</f>
        <v>70 to 79</v>
      </c>
      <c r="W465" s="15" t="s">
        <v>1648</v>
      </c>
      <c r="X465" s="15" t="s">
        <v>150</v>
      </c>
      <c r="Y465" s="67" t="str">
        <f t="shared" si="287"/>
        <v>Overall Omicron</v>
      </c>
      <c r="Z465" s="15" t="s">
        <v>1580</v>
      </c>
      <c r="AA465" s="67"/>
    </row>
    <row r="466" spans="1:27" x14ac:dyDescent="0.25">
      <c r="A466" s="62">
        <f t="shared" si="288"/>
        <v>44980</v>
      </c>
      <c r="B466" s="67" t="str">
        <f t="shared" si="289"/>
        <v>Grewal R., et al.</v>
      </c>
      <c r="C466" s="68" t="str">
        <f t="shared" si="290"/>
        <v>Effectiveness of mRNA COVID-19 vaccine booster doses against Omicron severe outcomes</v>
      </c>
      <c r="D466" s="64">
        <f t="shared" si="291"/>
        <v>44866</v>
      </c>
      <c r="E466" s="67" t="str">
        <f t="shared" si="292"/>
        <v>medRxiv</v>
      </c>
      <c r="F466" s="67" t="str">
        <f t="shared" si="293"/>
        <v>No</v>
      </c>
      <c r="G466" s="67" t="str">
        <f t="shared" si="294"/>
        <v>Canadian Immunization Research Network (CIRN), Public Health Agency of Canada and the Canadian Institutes of Health Research (CNF 151944), Public Health Agency of Canada, Ontario Ministry of Health (MOH) and Ministry of Long-Term Care (MLTC), Ontario Health Data Platform (OHDP).</v>
      </c>
      <c r="H466" s="67" t="str">
        <f t="shared" si="295"/>
        <v>Canada</v>
      </c>
      <c r="I466" s="67" t="str">
        <f t="shared" si="296"/>
        <v>January 2022 to October 2022</v>
      </c>
      <c r="J466" s="67" t="str">
        <f t="shared" si="297"/>
        <v>Test-negative case study control</v>
      </c>
      <c r="K466" s="67" t="str">
        <f t="shared" si="298"/>
        <v>Older adults (≥50 years)</v>
      </c>
      <c r="L466" s="67" t="str">
        <f t="shared" si="299"/>
        <v>N/A</v>
      </c>
      <c r="M466" s="67">
        <f t="shared" si="300"/>
        <v>74040</v>
      </c>
      <c r="N466" s="67" t="str">
        <f t="shared" si="301"/>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66" s="67" t="str">
        <f t="shared" si="302"/>
        <v>2 doses + first booster</v>
      </c>
      <c r="P466" s="67" t="str">
        <f t="shared" si="303"/>
        <v>BNT162b2 or mRNA-1273</v>
      </c>
      <c r="Q466" s="67" t="str">
        <f t="shared" si="304"/>
        <v>Both</v>
      </c>
      <c r="R466" s="67" t="str">
        <f t="shared" si="305"/>
        <v>N/A</v>
      </c>
      <c r="S466" s="67" t="str">
        <f t="shared" si="306"/>
        <v>First booster</v>
      </c>
      <c r="T466" s="67" t="str">
        <f t="shared" si="307"/>
        <v>Unvaccinated</v>
      </c>
      <c r="U466" s="67" t="str">
        <f t="shared" si="308"/>
        <v>Severe Outcome</v>
      </c>
      <c r="V466" s="67" t="str">
        <f>V465</f>
        <v>70 to 79</v>
      </c>
      <c r="W466" s="15" t="s">
        <v>1649</v>
      </c>
      <c r="X466" s="67" t="s">
        <v>221</v>
      </c>
      <c r="Y466" s="67" t="str">
        <f t="shared" si="287"/>
        <v>Overall Omicron</v>
      </c>
      <c r="Z466" s="15" t="s">
        <v>1525</v>
      </c>
      <c r="AA466" s="67"/>
    </row>
    <row r="467" spans="1:27" x14ac:dyDescent="0.25">
      <c r="A467" s="62">
        <f t="shared" si="288"/>
        <v>44980</v>
      </c>
      <c r="B467" s="67" t="str">
        <f t="shared" si="289"/>
        <v>Grewal R., et al.</v>
      </c>
      <c r="C467" s="68" t="str">
        <f t="shared" si="290"/>
        <v>Effectiveness of mRNA COVID-19 vaccine booster doses against Omicron severe outcomes</v>
      </c>
      <c r="D467" s="64">
        <f t="shared" si="291"/>
        <v>44866</v>
      </c>
      <c r="E467" s="67" t="str">
        <f t="shared" si="292"/>
        <v>medRxiv</v>
      </c>
      <c r="F467" s="67" t="str">
        <f t="shared" si="293"/>
        <v>No</v>
      </c>
      <c r="G467" s="67" t="str">
        <f t="shared" si="294"/>
        <v>Canadian Immunization Research Network (CIRN), Public Health Agency of Canada and the Canadian Institutes of Health Research (CNF 151944), Public Health Agency of Canada, Ontario Ministry of Health (MOH) and Ministry of Long-Term Care (MLTC), Ontario Health Data Platform (OHDP).</v>
      </c>
      <c r="H467" s="67" t="str">
        <f t="shared" si="295"/>
        <v>Canada</v>
      </c>
      <c r="I467" s="67" t="str">
        <f t="shared" si="296"/>
        <v>January 2022 to October 2022</v>
      </c>
      <c r="J467" s="67" t="str">
        <f t="shared" si="297"/>
        <v>Test-negative case study control</v>
      </c>
      <c r="K467" s="67" t="str">
        <f t="shared" si="298"/>
        <v>Older adults (≥50 years)</v>
      </c>
      <c r="L467" s="67" t="str">
        <f t="shared" si="299"/>
        <v>N/A</v>
      </c>
      <c r="M467" s="67">
        <f t="shared" si="300"/>
        <v>74040</v>
      </c>
      <c r="N467" s="67" t="str">
        <f t="shared" si="301"/>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67" s="67" t="str">
        <f t="shared" si="302"/>
        <v>2 doses + first booster</v>
      </c>
      <c r="P467" s="67" t="str">
        <f t="shared" si="303"/>
        <v>BNT162b2 or mRNA-1273</v>
      </c>
      <c r="Q467" s="67" t="str">
        <f t="shared" si="304"/>
        <v>Both</v>
      </c>
      <c r="R467" s="67" t="str">
        <f t="shared" si="305"/>
        <v>N/A</v>
      </c>
      <c r="S467" s="67" t="str">
        <f t="shared" si="306"/>
        <v>First booster</v>
      </c>
      <c r="T467" s="67" t="str">
        <f t="shared" si="307"/>
        <v>Unvaccinated</v>
      </c>
      <c r="U467" s="67" t="str">
        <f t="shared" si="308"/>
        <v>Severe Outcome</v>
      </c>
      <c r="V467" s="67" t="str">
        <f>V466</f>
        <v>70 to 79</v>
      </c>
      <c r="W467" s="15" t="s">
        <v>1569</v>
      </c>
      <c r="X467" s="67" t="str">
        <f>X466</f>
        <v>Long term (&gt;6 months)</v>
      </c>
      <c r="Y467" s="67" t="str">
        <f t="shared" si="287"/>
        <v>Overall Omicron</v>
      </c>
      <c r="Z467" s="15" t="s">
        <v>1581</v>
      </c>
      <c r="AA467" s="67"/>
    </row>
    <row r="468" spans="1:27" x14ac:dyDescent="0.25">
      <c r="A468" s="62">
        <f t="shared" si="288"/>
        <v>44980</v>
      </c>
      <c r="B468" s="67" t="str">
        <f t="shared" si="289"/>
        <v>Grewal R., et al.</v>
      </c>
      <c r="C468" s="68" t="str">
        <f t="shared" si="290"/>
        <v>Effectiveness of mRNA COVID-19 vaccine booster doses against Omicron severe outcomes</v>
      </c>
      <c r="D468" s="64">
        <f t="shared" si="291"/>
        <v>44866</v>
      </c>
      <c r="E468" s="67" t="str">
        <f t="shared" si="292"/>
        <v>medRxiv</v>
      </c>
      <c r="F468" s="67" t="str">
        <f t="shared" si="293"/>
        <v>No</v>
      </c>
      <c r="G468" s="67" t="str">
        <f t="shared" si="294"/>
        <v>Canadian Immunization Research Network (CIRN), Public Health Agency of Canada and the Canadian Institutes of Health Research (CNF 151944), Public Health Agency of Canada, Ontario Ministry of Health (MOH) and Ministry of Long-Term Care (MLTC), Ontario Health Data Platform (OHDP).</v>
      </c>
      <c r="H468" s="67" t="str">
        <f t="shared" si="295"/>
        <v>Canada</v>
      </c>
      <c r="I468" s="67" t="str">
        <f t="shared" si="296"/>
        <v>January 2022 to October 2022</v>
      </c>
      <c r="J468" s="67" t="str">
        <f t="shared" si="297"/>
        <v>Test-negative case study control</v>
      </c>
      <c r="K468" s="67" t="str">
        <f t="shared" si="298"/>
        <v>Older adults (≥50 years)</v>
      </c>
      <c r="L468" s="67" t="str">
        <f t="shared" si="299"/>
        <v>N/A</v>
      </c>
      <c r="M468" s="67">
        <f t="shared" si="300"/>
        <v>74040</v>
      </c>
      <c r="N468" s="67" t="str">
        <f t="shared" si="301"/>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68" s="67" t="str">
        <f t="shared" si="302"/>
        <v>2 doses + first booster</v>
      </c>
      <c r="P468" s="67" t="str">
        <f t="shared" si="303"/>
        <v>BNT162b2 or mRNA-1273</v>
      </c>
      <c r="Q468" s="67" t="str">
        <f t="shared" si="304"/>
        <v>Both</v>
      </c>
      <c r="R468" s="67" t="str">
        <f t="shared" si="305"/>
        <v>N/A</v>
      </c>
      <c r="S468" s="67" t="str">
        <f t="shared" si="306"/>
        <v>First booster</v>
      </c>
      <c r="T468" s="67" t="str">
        <f t="shared" si="307"/>
        <v>Unvaccinated</v>
      </c>
      <c r="U468" s="67" t="str">
        <f t="shared" si="308"/>
        <v>Severe Outcome</v>
      </c>
      <c r="V468" s="67" t="s">
        <v>1526</v>
      </c>
      <c r="W468" s="15" t="s">
        <v>1533</v>
      </c>
      <c r="X468" s="67" t="s">
        <v>1025</v>
      </c>
      <c r="Y468" s="67" t="str">
        <f t="shared" si="287"/>
        <v>Overall Omicron</v>
      </c>
      <c r="Z468" s="15" t="s">
        <v>1582</v>
      </c>
      <c r="AA468" s="67"/>
    </row>
    <row r="469" spans="1:27" x14ac:dyDescent="0.25">
      <c r="A469" s="62">
        <f t="shared" si="288"/>
        <v>44980</v>
      </c>
      <c r="B469" s="67" t="str">
        <f t="shared" si="289"/>
        <v>Grewal R., et al.</v>
      </c>
      <c r="C469" s="68" t="str">
        <f t="shared" si="290"/>
        <v>Effectiveness of mRNA COVID-19 vaccine booster doses against Omicron severe outcomes</v>
      </c>
      <c r="D469" s="64">
        <f t="shared" si="291"/>
        <v>44866</v>
      </c>
      <c r="E469" s="67" t="str">
        <f t="shared" si="292"/>
        <v>medRxiv</v>
      </c>
      <c r="F469" s="67" t="str">
        <f t="shared" si="293"/>
        <v>No</v>
      </c>
      <c r="G469" s="67" t="str">
        <f t="shared" si="294"/>
        <v>Canadian Immunization Research Network (CIRN), Public Health Agency of Canada and the Canadian Institutes of Health Research (CNF 151944), Public Health Agency of Canada, Ontario Ministry of Health (MOH) and Ministry of Long-Term Care (MLTC), Ontario Health Data Platform (OHDP).</v>
      </c>
      <c r="H469" s="67" t="str">
        <f t="shared" si="295"/>
        <v>Canada</v>
      </c>
      <c r="I469" s="67" t="str">
        <f t="shared" si="296"/>
        <v>January 2022 to October 2022</v>
      </c>
      <c r="J469" s="67" t="str">
        <f t="shared" si="297"/>
        <v>Test-negative case study control</v>
      </c>
      <c r="K469" s="67" t="str">
        <f t="shared" si="298"/>
        <v>Older adults (≥50 years)</v>
      </c>
      <c r="L469" s="67" t="str">
        <f t="shared" si="299"/>
        <v>N/A</v>
      </c>
      <c r="M469" s="67">
        <f t="shared" si="300"/>
        <v>74040</v>
      </c>
      <c r="N469" s="67" t="str">
        <f t="shared" si="301"/>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69" s="67" t="str">
        <f t="shared" si="302"/>
        <v>2 doses + first booster</v>
      </c>
      <c r="P469" s="67" t="str">
        <f t="shared" si="303"/>
        <v>BNT162b2 or mRNA-1273</v>
      </c>
      <c r="Q469" s="67" t="str">
        <f t="shared" si="304"/>
        <v>Both</v>
      </c>
      <c r="R469" s="67" t="str">
        <f t="shared" si="305"/>
        <v>N/A</v>
      </c>
      <c r="S469" s="67" t="str">
        <f t="shared" si="306"/>
        <v>First booster</v>
      </c>
      <c r="T469" s="67" t="str">
        <f t="shared" si="307"/>
        <v>Unvaccinated</v>
      </c>
      <c r="U469" s="67" t="str">
        <f t="shared" si="308"/>
        <v>Severe Outcome</v>
      </c>
      <c r="V469" s="67" t="str">
        <f>V468</f>
        <v xml:space="preserve">≥80 </v>
      </c>
      <c r="W469" s="15" t="s">
        <v>1519</v>
      </c>
      <c r="X469" s="67" t="str">
        <f>X468</f>
        <v>Short term (0-3 months)</v>
      </c>
      <c r="Y469" s="67" t="str">
        <f t="shared" si="287"/>
        <v>Overall Omicron</v>
      </c>
      <c r="Z469" s="15" t="s">
        <v>1583</v>
      </c>
      <c r="AA469" s="67"/>
    </row>
    <row r="470" spans="1:27" x14ac:dyDescent="0.25">
      <c r="A470" s="62">
        <f t="shared" si="288"/>
        <v>44980</v>
      </c>
      <c r="B470" s="67" t="str">
        <f t="shared" si="289"/>
        <v>Grewal R., et al.</v>
      </c>
      <c r="C470" s="68" t="str">
        <f t="shared" si="290"/>
        <v>Effectiveness of mRNA COVID-19 vaccine booster doses against Omicron severe outcomes</v>
      </c>
      <c r="D470" s="64">
        <f t="shared" si="291"/>
        <v>44866</v>
      </c>
      <c r="E470" s="67" t="str">
        <f t="shared" si="292"/>
        <v>medRxiv</v>
      </c>
      <c r="F470" s="67" t="str">
        <f t="shared" si="293"/>
        <v>No</v>
      </c>
      <c r="G470" s="67" t="str">
        <f t="shared" si="294"/>
        <v>Canadian Immunization Research Network (CIRN), Public Health Agency of Canada and the Canadian Institutes of Health Research (CNF 151944), Public Health Agency of Canada, Ontario Ministry of Health (MOH) and Ministry of Long-Term Care (MLTC), Ontario Health Data Platform (OHDP).</v>
      </c>
      <c r="H470" s="67" t="str">
        <f t="shared" si="295"/>
        <v>Canada</v>
      </c>
      <c r="I470" s="67" t="str">
        <f t="shared" si="296"/>
        <v>January 2022 to October 2022</v>
      </c>
      <c r="J470" s="67" t="str">
        <f t="shared" si="297"/>
        <v>Test-negative case study control</v>
      </c>
      <c r="K470" s="67" t="str">
        <f t="shared" si="298"/>
        <v>Older adults (≥50 years)</v>
      </c>
      <c r="L470" s="67" t="str">
        <f t="shared" si="299"/>
        <v>N/A</v>
      </c>
      <c r="M470" s="67">
        <f t="shared" si="300"/>
        <v>74040</v>
      </c>
      <c r="N470" s="67" t="str">
        <f t="shared" si="301"/>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70" s="67" t="str">
        <f t="shared" si="302"/>
        <v>2 doses + first booster</v>
      </c>
      <c r="P470" s="67" t="str">
        <f t="shared" si="303"/>
        <v>BNT162b2 or mRNA-1273</v>
      </c>
      <c r="Q470" s="67" t="str">
        <f t="shared" si="304"/>
        <v>Both</v>
      </c>
      <c r="R470" s="67" t="str">
        <f t="shared" si="305"/>
        <v>N/A</v>
      </c>
      <c r="S470" s="67" t="str">
        <f t="shared" si="306"/>
        <v>First booster</v>
      </c>
      <c r="T470" s="67" t="str">
        <f t="shared" si="307"/>
        <v>Unvaccinated</v>
      </c>
      <c r="U470" s="67" t="str">
        <f t="shared" si="308"/>
        <v>Severe Outcome</v>
      </c>
      <c r="V470" s="67" t="str">
        <f>V469</f>
        <v xml:space="preserve">≥80 </v>
      </c>
      <c r="W470" s="15" t="s">
        <v>1638</v>
      </c>
      <c r="X470" s="67" t="str">
        <f>X469</f>
        <v>Short term (0-3 months)</v>
      </c>
      <c r="Y470" s="67" t="str">
        <f t="shared" si="287"/>
        <v>Overall Omicron</v>
      </c>
      <c r="Z470" s="15" t="s">
        <v>1584</v>
      </c>
      <c r="AA470" s="67"/>
    </row>
    <row r="471" spans="1:27" x14ac:dyDescent="0.25">
      <c r="A471" s="62">
        <f t="shared" si="288"/>
        <v>44980</v>
      </c>
      <c r="B471" s="67" t="str">
        <f t="shared" si="289"/>
        <v>Grewal R., et al.</v>
      </c>
      <c r="C471" s="68" t="str">
        <f t="shared" si="290"/>
        <v>Effectiveness of mRNA COVID-19 vaccine booster doses against Omicron severe outcomes</v>
      </c>
      <c r="D471" s="64">
        <f t="shared" si="291"/>
        <v>44866</v>
      </c>
      <c r="E471" s="67" t="str">
        <f t="shared" si="292"/>
        <v>medRxiv</v>
      </c>
      <c r="F471" s="67" t="str">
        <f t="shared" si="293"/>
        <v>No</v>
      </c>
      <c r="G471" s="67" t="str">
        <f t="shared" si="294"/>
        <v>Canadian Immunization Research Network (CIRN), Public Health Agency of Canada and the Canadian Institutes of Health Research (CNF 151944), Public Health Agency of Canada, Ontario Ministry of Health (MOH) and Ministry of Long-Term Care (MLTC), Ontario Health Data Platform (OHDP).</v>
      </c>
      <c r="H471" s="67" t="str">
        <f t="shared" si="295"/>
        <v>Canada</v>
      </c>
      <c r="I471" s="67" t="str">
        <f t="shared" si="296"/>
        <v>January 2022 to October 2022</v>
      </c>
      <c r="J471" s="67" t="str">
        <f t="shared" si="297"/>
        <v>Test-negative case study control</v>
      </c>
      <c r="K471" s="67" t="str">
        <f t="shared" si="298"/>
        <v>Older adults (≥50 years)</v>
      </c>
      <c r="L471" s="67" t="str">
        <f t="shared" si="299"/>
        <v>N/A</v>
      </c>
      <c r="M471" s="67">
        <f t="shared" si="300"/>
        <v>74040</v>
      </c>
      <c r="N471" s="67" t="str">
        <f t="shared" si="301"/>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71" s="67" t="str">
        <f t="shared" si="302"/>
        <v>2 doses + first booster</v>
      </c>
      <c r="P471" s="67" t="str">
        <f t="shared" si="303"/>
        <v>BNT162b2 or mRNA-1273</v>
      </c>
      <c r="Q471" s="67" t="str">
        <f t="shared" si="304"/>
        <v>Both</v>
      </c>
      <c r="R471" s="67" t="str">
        <f t="shared" si="305"/>
        <v>N/A</v>
      </c>
      <c r="S471" s="67" t="str">
        <f t="shared" si="306"/>
        <v>First booster</v>
      </c>
      <c r="T471" s="67" t="str">
        <f t="shared" si="307"/>
        <v>Unvaccinated</v>
      </c>
      <c r="U471" s="67" t="str">
        <f t="shared" si="308"/>
        <v>Severe Outcome</v>
      </c>
      <c r="V471" s="67" t="str">
        <f>V470</f>
        <v xml:space="preserve">≥80 </v>
      </c>
      <c r="W471" s="15" t="s">
        <v>1648</v>
      </c>
      <c r="X471" s="15" t="s">
        <v>150</v>
      </c>
      <c r="Y471" s="67" t="str">
        <f t="shared" si="287"/>
        <v>Overall Omicron</v>
      </c>
      <c r="Z471" s="15" t="s">
        <v>1585</v>
      </c>
      <c r="AA471" s="67"/>
    </row>
    <row r="472" spans="1:27" x14ac:dyDescent="0.25">
      <c r="A472" s="62">
        <f t="shared" si="288"/>
        <v>44980</v>
      </c>
      <c r="B472" s="67" t="str">
        <f t="shared" si="289"/>
        <v>Grewal R., et al.</v>
      </c>
      <c r="C472" s="68" t="str">
        <f t="shared" si="290"/>
        <v>Effectiveness of mRNA COVID-19 vaccine booster doses against Omicron severe outcomes</v>
      </c>
      <c r="D472" s="64">
        <f t="shared" si="291"/>
        <v>44866</v>
      </c>
      <c r="E472" s="67" t="str">
        <f t="shared" si="292"/>
        <v>medRxiv</v>
      </c>
      <c r="F472" s="67" t="str">
        <f t="shared" si="293"/>
        <v>No</v>
      </c>
      <c r="G472" s="67" t="str">
        <f t="shared" si="294"/>
        <v>Canadian Immunization Research Network (CIRN), Public Health Agency of Canada and the Canadian Institutes of Health Research (CNF 151944), Public Health Agency of Canada, Ontario Ministry of Health (MOH) and Ministry of Long-Term Care (MLTC), Ontario Health Data Platform (OHDP).</v>
      </c>
      <c r="H472" s="67" t="str">
        <f t="shared" si="295"/>
        <v>Canada</v>
      </c>
      <c r="I472" s="67" t="str">
        <f t="shared" si="296"/>
        <v>January 2022 to October 2022</v>
      </c>
      <c r="J472" s="67" t="str">
        <f t="shared" si="297"/>
        <v>Test-negative case study control</v>
      </c>
      <c r="K472" s="67" t="str">
        <f t="shared" si="298"/>
        <v>Older adults (≥50 years)</v>
      </c>
      <c r="L472" s="67" t="str">
        <f t="shared" si="299"/>
        <v>N/A</v>
      </c>
      <c r="M472" s="67">
        <f t="shared" si="300"/>
        <v>74040</v>
      </c>
      <c r="N472" s="67" t="str">
        <f t="shared" si="301"/>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72" s="67" t="str">
        <f t="shared" si="302"/>
        <v>2 doses + first booster</v>
      </c>
      <c r="P472" s="67" t="str">
        <f t="shared" si="303"/>
        <v>BNT162b2 or mRNA-1273</v>
      </c>
      <c r="Q472" s="67" t="str">
        <f t="shared" si="304"/>
        <v>Both</v>
      </c>
      <c r="R472" s="67" t="str">
        <f t="shared" si="305"/>
        <v>N/A</v>
      </c>
      <c r="S472" s="67" t="str">
        <f t="shared" si="306"/>
        <v>First booster</v>
      </c>
      <c r="T472" s="67" t="str">
        <f t="shared" si="307"/>
        <v>Unvaccinated</v>
      </c>
      <c r="U472" s="67" t="str">
        <f t="shared" si="308"/>
        <v>Severe Outcome</v>
      </c>
      <c r="V472" s="67" t="str">
        <f>V471</f>
        <v xml:space="preserve">≥80 </v>
      </c>
      <c r="W472" s="15" t="s">
        <v>1649</v>
      </c>
      <c r="X472" s="67" t="s">
        <v>221</v>
      </c>
      <c r="Y472" s="67" t="str">
        <f t="shared" si="287"/>
        <v>Overall Omicron</v>
      </c>
      <c r="Z472" s="15" t="s">
        <v>1586</v>
      </c>
      <c r="AA472" s="67"/>
    </row>
    <row r="473" spans="1:27" x14ac:dyDescent="0.25">
      <c r="A473" s="62">
        <f t="shared" si="288"/>
        <v>44980</v>
      </c>
      <c r="B473" s="67" t="str">
        <f t="shared" si="289"/>
        <v>Grewal R., et al.</v>
      </c>
      <c r="C473" s="68" t="str">
        <f t="shared" si="290"/>
        <v>Effectiveness of mRNA COVID-19 vaccine booster doses against Omicron severe outcomes</v>
      </c>
      <c r="D473" s="64">
        <f t="shared" si="291"/>
        <v>44866</v>
      </c>
      <c r="E473" s="67" t="str">
        <f t="shared" si="292"/>
        <v>medRxiv</v>
      </c>
      <c r="F473" s="67" t="str">
        <f t="shared" si="293"/>
        <v>No</v>
      </c>
      <c r="G473" s="67" t="str">
        <f t="shared" si="294"/>
        <v>Canadian Immunization Research Network (CIRN), Public Health Agency of Canada and the Canadian Institutes of Health Research (CNF 151944), Public Health Agency of Canada, Ontario Ministry of Health (MOH) and Ministry of Long-Term Care (MLTC), Ontario Health Data Platform (OHDP).</v>
      </c>
      <c r="H473" s="67" t="str">
        <f t="shared" si="295"/>
        <v>Canada</v>
      </c>
      <c r="I473" s="67" t="str">
        <f t="shared" si="296"/>
        <v>January 2022 to October 2022</v>
      </c>
      <c r="J473" s="67" t="str">
        <f t="shared" si="297"/>
        <v>Test-negative case study control</v>
      </c>
      <c r="K473" s="67" t="str">
        <f t="shared" si="298"/>
        <v>Older adults (≥50 years)</v>
      </c>
      <c r="L473" s="67" t="str">
        <f t="shared" si="299"/>
        <v>N/A</v>
      </c>
      <c r="M473" s="67">
        <f t="shared" si="300"/>
        <v>74040</v>
      </c>
      <c r="N473" s="67" t="str">
        <f t="shared" si="301"/>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73" s="67" t="str">
        <f t="shared" si="302"/>
        <v>2 doses + first booster</v>
      </c>
      <c r="P473" s="67" t="str">
        <f t="shared" si="303"/>
        <v>BNT162b2 or mRNA-1273</v>
      </c>
      <c r="Q473" s="67" t="str">
        <f t="shared" si="304"/>
        <v>Both</v>
      </c>
      <c r="R473" s="67" t="str">
        <f t="shared" si="305"/>
        <v>N/A</v>
      </c>
      <c r="S473" s="67" t="str">
        <f t="shared" si="306"/>
        <v>First booster</v>
      </c>
      <c r="T473" s="67" t="str">
        <f t="shared" si="307"/>
        <v>Unvaccinated</v>
      </c>
      <c r="U473" s="67" t="str">
        <f t="shared" si="308"/>
        <v>Severe Outcome</v>
      </c>
      <c r="V473" s="67" t="str">
        <f>V472</f>
        <v xml:space="preserve">≥80 </v>
      </c>
      <c r="W473" s="15" t="s">
        <v>1569</v>
      </c>
      <c r="X473" s="67" t="str">
        <f>X472</f>
        <v>Long term (&gt;6 months)</v>
      </c>
      <c r="Y473" s="67" t="str">
        <f t="shared" si="287"/>
        <v>Overall Omicron</v>
      </c>
      <c r="Z473" s="15" t="s">
        <v>1587</v>
      </c>
      <c r="AA473" s="67"/>
    </row>
    <row r="474" spans="1:27" x14ac:dyDescent="0.25">
      <c r="A474" s="62">
        <f t="shared" ref="A474:A505" si="309">A473</f>
        <v>44980</v>
      </c>
      <c r="B474" s="67" t="str">
        <f t="shared" ref="B474:B505" si="310">B473</f>
        <v>Grewal R., et al.</v>
      </c>
      <c r="C474" s="68" t="str">
        <f t="shared" ref="C474:C505" si="311">C473</f>
        <v>Effectiveness of mRNA COVID-19 vaccine booster doses against Omicron severe outcomes</v>
      </c>
      <c r="D474" s="64">
        <f t="shared" ref="D474:D505" si="312">D473</f>
        <v>44866</v>
      </c>
      <c r="E474" s="67" t="str">
        <f t="shared" ref="E474:E505" si="313">E473</f>
        <v>medRxiv</v>
      </c>
      <c r="F474" s="67" t="str">
        <f t="shared" ref="F474:F505" si="314">F473</f>
        <v>No</v>
      </c>
      <c r="G474" s="67" t="str">
        <f t="shared" ref="G474:G505" si="315">G473</f>
        <v>Canadian Immunization Research Network (CIRN), Public Health Agency of Canada and the Canadian Institutes of Health Research (CNF 151944), Public Health Agency of Canada, Ontario Ministry of Health (MOH) and Ministry of Long-Term Care (MLTC), Ontario Health Data Platform (OHDP).</v>
      </c>
      <c r="H474" s="67" t="str">
        <f t="shared" ref="H474:H505" si="316">H473</f>
        <v>Canada</v>
      </c>
      <c r="I474" s="67" t="str">
        <f t="shared" ref="I474:I505" si="317">I473</f>
        <v>January 2022 to October 2022</v>
      </c>
      <c r="J474" s="67" t="str">
        <f t="shared" ref="J474:J505" si="318">J473</f>
        <v>Test-negative case study control</v>
      </c>
      <c r="K474" s="67" t="str">
        <f t="shared" ref="K474:K505" si="319">K473</f>
        <v>Older adults (≥50 years)</v>
      </c>
      <c r="L474" s="67" t="str">
        <f t="shared" ref="L474:L505" si="320">L473</f>
        <v>N/A</v>
      </c>
      <c r="M474" s="67">
        <f t="shared" ref="M474:M505" si="321">M473</f>
        <v>74040</v>
      </c>
      <c r="N474" s="67" t="str">
        <f t="shared" ref="N474:N505" si="322">N473</f>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74" s="67" t="s">
        <v>75</v>
      </c>
      <c r="P474" s="67" t="str">
        <f t="shared" ref="P474:P505" si="323">P473</f>
        <v>BNT162b2 or mRNA-1273</v>
      </c>
      <c r="Q474" s="67" t="str">
        <f t="shared" ref="Q474:Q505" si="324">Q473</f>
        <v>Both</v>
      </c>
      <c r="R474" s="67" t="str">
        <f t="shared" ref="R474:R505" si="325">R473</f>
        <v>N/A</v>
      </c>
      <c r="S474" s="67" t="s">
        <v>80</v>
      </c>
      <c r="T474" s="67" t="str">
        <f t="shared" ref="T474:T488" si="326">T473</f>
        <v>Unvaccinated</v>
      </c>
      <c r="U474" s="67" t="str">
        <f t="shared" ref="U474:U488" si="327">U473</f>
        <v>Severe Outcome</v>
      </c>
      <c r="V474" s="67" t="s">
        <v>667</v>
      </c>
      <c r="W474" s="15" t="s">
        <v>1519</v>
      </c>
      <c r="X474" s="67" t="s">
        <v>1025</v>
      </c>
      <c r="Y474" s="67" t="str">
        <f t="shared" si="287"/>
        <v>Overall Omicron</v>
      </c>
      <c r="Z474" s="15" t="s">
        <v>1588</v>
      </c>
      <c r="AA474" s="67"/>
    </row>
    <row r="475" spans="1:27" x14ac:dyDescent="0.25">
      <c r="A475" s="62">
        <f t="shared" si="309"/>
        <v>44980</v>
      </c>
      <c r="B475" s="67" t="str">
        <f t="shared" si="310"/>
        <v>Grewal R., et al.</v>
      </c>
      <c r="C475" s="68" t="str">
        <f t="shared" si="311"/>
        <v>Effectiveness of mRNA COVID-19 vaccine booster doses against Omicron severe outcomes</v>
      </c>
      <c r="D475" s="64">
        <f t="shared" si="312"/>
        <v>44866</v>
      </c>
      <c r="E475" s="67" t="str">
        <f t="shared" si="313"/>
        <v>medRxiv</v>
      </c>
      <c r="F475" s="67" t="str">
        <f t="shared" si="314"/>
        <v>No</v>
      </c>
      <c r="G475"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75" s="67" t="str">
        <f t="shared" si="316"/>
        <v>Canada</v>
      </c>
      <c r="I475" s="67" t="str">
        <f t="shared" si="317"/>
        <v>January 2022 to October 2022</v>
      </c>
      <c r="J475" s="67" t="str">
        <f t="shared" si="318"/>
        <v>Test-negative case study control</v>
      </c>
      <c r="K475" s="67" t="str">
        <f t="shared" si="319"/>
        <v>Older adults (≥50 years)</v>
      </c>
      <c r="L475" s="67" t="str">
        <f t="shared" si="320"/>
        <v>N/A</v>
      </c>
      <c r="M475" s="67">
        <f t="shared" si="321"/>
        <v>74040</v>
      </c>
      <c r="N475"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75" s="67" t="str">
        <f t="shared" ref="O475:O488" si="328">O474</f>
        <v>2 doses + second booster</v>
      </c>
      <c r="P475" s="67" t="str">
        <f t="shared" si="323"/>
        <v>BNT162b2 or mRNA-1273</v>
      </c>
      <c r="Q475" s="67" t="str">
        <f t="shared" si="324"/>
        <v>Both</v>
      </c>
      <c r="R475" s="67" t="str">
        <f t="shared" si="325"/>
        <v>N/A</v>
      </c>
      <c r="S475" s="67" t="str">
        <f t="shared" ref="S475:S488" si="329">S474</f>
        <v>Second booster</v>
      </c>
      <c r="T475" s="67" t="str">
        <f t="shared" si="326"/>
        <v>Unvaccinated</v>
      </c>
      <c r="U475" s="67" t="str">
        <f t="shared" si="327"/>
        <v>Severe Outcome</v>
      </c>
      <c r="V475" s="67" t="str">
        <f>V474</f>
        <v>50 to 59</v>
      </c>
      <c r="W475" s="15" t="s">
        <v>1638</v>
      </c>
      <c r="X475" s="67" t="str">
        <f>X474</f>
        <v>Short term (0-3 months)</v>
      </c>
      <c r="Y475" s="67" t="str">
        <f t="shared" si="287"/>
        <v>Overall Omicron</v>
      </c>
      <c r="Z475" s="15" t="s">
        <v>1589</v>
      </c>
      <c r="AA475" s="67"/>
    </row>
    <row r="476" spans="1:27" x14ac:dyDescent="0.25">
      <c r="A476" s="62">
        <f t="shared" si="309"/>
        <v>44980</v>
      </c>
      <c r="B476" s="67" t="str">
        <f t="shared" si="310"/>
        <v>Grewal R., et al.</v>
      </c>
      <c r="C476" s="68" t="str">
        <f t="shared" si="311"/>
        <v>Effectiveness of mRNA COVID-19 vaccine booster doses against Omicron severe outcomes</v>
      </c>
      <c r="D476" s="64">
        <f t="shared" si="312"/>
        <v>44866</v>
      </c>
      <c r="E476" s="67" t="str">
        <f t="shared" si="313"/>
        <v>medRxiv</v>
      </c>
      <c r="F476" s="67" t="str">
        <f t="shared" si="314"/>
        <v>No</v>
      </c>
      <c r="G476"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76" s="67" t="str">
        <f t="shared" si="316"/>
        <v>Canada</v>
      </c>
      <c r="I476" s="67" t="str">
        <f t="shared" si="317"/>
        <v>January 2022 to October 2022</v>
      </c>
      <c r="J476" s="67" t="str">
        <f t="shared" si="318"/>
        <v>Test-negative case study control</v>
      </c>
      <c r="K476" s="67" t="str">
        <f t="shared" si="319"/>
        <v>Older adults (≥50 years)</v>
      </c>
      <c r="L476" s="67" t="str">
        <f t="shared" si="320"/>
        <v>N/A</v>
      </c>
      <c r="M476" s="67">
        <f t="shared" si="321"/>
        <v>74040</v>
      </c>
      <c r="N476"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76" s="67" t="str">
        <f t="shared" si="328"/>
        <v>2 doses + second booster</v>
      </c>
      <c r="P476" s="67" t="str">
        <f t="shared" si="323"/>
        <v>BNT162b2 or mRNA-1273</v>
      </c>
      <c r="Q476" s="67" t="str">
        <f t="shared" si="324"/>
        <v>Both</v>
      </c>
      <c r="R476" s="67" t="str">
        <f t="shared" si="325"/>
        <v>N/A</v>
      </c>
      <c r="S476" s="67" t="str">
        <f t="shared" si="329"/>
        <v>Second booster</v>
      </c>
      <c r="T476" s="67" t="str">
        <f t="shared" si="326"/>
        <v>Unvaccinated</v>
      </c>
      <c r="U476" s="67" t="str">
        <f t="shared" si="327"/>
        <v>Severe Outcome</v>
      </c>
      <c r="V476" s="67" t="str">
        <f>V475</f>
        <v>50 to 59</v>
      </c>
      <c r="W476" s="15" t="s">
        <v>1590</v>
      </c>
      <c r="X476" s="15" t="s">
        <v>150</v>
      </c>
      <c r="Y476" s="67" t="str">
        <f t="shared" si="287"/>
        <v>Overall Omicron</v>
      </c>
      <c r="Z476" s="15" t="s">
        <v>1591</v>
      </c>
      <c r="AA476" s="67"/>
    </row>
    <row r="477" spans="1:27" x14ac:dyDescent="0.25">
      <c r="A477" s="62">
        <f t="shared" si="309"/>
        <v>44980</v>
      </c>
      <c r="B477" s="67" t="str">
        <f t="shared" si="310"/>
        <v>Grewal R., et al.</v>
      </c>
      <c r="C477" s="68" t="str">
        <f t="shared" si="311"/>
        <v>Effectiveness of mRNA COVID-19 vaccine booster doses against Omicron severe outcomes</v>
      </c>
      <c r="D477" s="64">
        <f t="shared" si="312"/>
        <v>44866</v>
      </c>
      <c r="E477" s="67" t="str">
        <f t="shared" si="313"/>
        <v>medRxiv</v>
      </c>
      <c r="F477" s="67" t="str">
        <f t="shared" si="314"/>
        <v>No</v>
      </c>
      <c r="G477"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77" s="67" t="str">
        <f t="shared" si="316"/>
        <v>Canada</v>
      </c>
      <c r="I477" s="67" t="str">
        <f t="shared" si="317"/>
        <v>January 2022 to October 2022</v>
      </c>
      <c r="J477" s="67" t="str">
        <f t="shared" si="318"/>
        <v>Test-negative case study control</v>
      </c>
      <c r="K477" s="67" t="str">
        <f t="shared" si="319"/>
        <v>Older adults (≥50 years)</v>
      </c>
      <c r="L477" s="67" t="str">
        <f t="shared" si="320"/>
        <v>N/A</v>
      </c>
      <c r="M477" s="67">
        <f t="shared" si="321"/>
        <v>74040</v>
      </c>
      <c r="N477"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77" s="67" t="str">
        <f t="shared" si="328"/>
        <v>2 doses + second booster</v>
      </c>
      <c r="P477" s="67" t="str">
        <f t="shared" si="323"/>
        <v>BNT162b2 or mRNA-1273</v>
      </c>
      <c r="Q477" s="67" t="str">
        <f t="shared" si="324"/>
        <v>Both</v>
      </c>
      <c r="R477" s="67" t="str">
        <f t="shared" si="325"/>
        <v>N/A</v>
      </c>
      <c r="S477" s="67" t="str">
        <f t="shared" si="329"/>
        <v>Second booster</v>
      </c>
      <c r="T477" s="67" t="str">
        <f t="shared" si="326"/>
        <v>Unvaccinated</v>
      </c>
      <c r="U477" s="67" t="str">
        <f t="shared" si="327"/>
        <v>Severe Outcome</v>
      </c>
      <c r="V477" s="67" t="s">
        <v>215</v>
      </c>
      <c r="W477" s="15" t="s">
        <v>1533</v>
      </c>
      <c r="X477" s="67" t="s">
        <v>1025</v>
      </c>
      <c r="Y477" s="67" t="str">
        <f t="shared" si="287"/>
        <v>Overall Omicron</v>
      </c>
      <c r="Z477" s="15" t="s">
        <v>1592</v>
      </c>
      <c r="AA477" s="67"/>
    </row>
    <row r="478" spans="1:27" x14ac:dyDescent="0.25">
      <c r="A478" s="62">
        <f t="shared" si="309"/>
        <v>44980</v>
      </c>
      <c r="B478" s="67" t="str">
        <f t="shared" si="310"/>
        <v>Grewal R., et al.</v>
      </c>
      <c r="C478" s="68" t="str">
        <f t="shared" si="311"/>
        <v>Effectiveness of mRNA COVID-19 vaccine booster doses against Omicron severe outcomes</v>
      </c>
      <c r="D478" s="64">
        <f t="shared" si="312"/>
        <v>44866</v>
      </c>
      <c r="E478" s="67" t="str">
        <f t="shared" si="313"/>
        <v>medRxiv</v>
      </c>
      <c r="F478" s="67" t="str">
        <f t="shared" si="314"/>
        <v>No</v>
      </c>
      <c r="G478"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78" s="67" t="str">
        <f t="shared" si="316"/>
        <v>Canada</v>
      </c>
      <c r="I478" s="67" t="str">
        <f t="shared" si="317"/>
        <v>January 2022 to October 2022</v>
      </c>
      <c r="J478" s="67" t="str">
        <f t="shared" si="318"/>
        <v>Test-negative case study control</v>
      </c>
      <c r="K478" s="67" t="str">
        <f t="shared" si="319"/>
        <v>Older adults (≥50 years)</v>
      </c>
      <c r="L478" s="67" t="str">
        <f t="shared" si="320"/>
        <v>N/A</v>
      </c>
      <c r="M478" s="67">
        <f t="shared" si="321"/>
        <v>74040</v>
      </c>
      <c r="N478"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78" s="67" t="str">
        <f t="shared" si="328"/>
        <v>2 doses + second booster</v>
      </c>
      <c r="P478" s="67" t="str">
        <f t="shared" si="323"/>
        <v>BNT162b2 or mRNA-1273</v>
      </c>
      <c r="Q478" s="67" t="str">
        <f t="shared" si="324"/>
        <v>Both</v>
      </c>
      <c r="R478" s="67" t="str">
        <f t="shared" si="325"/>
        <v>N/A</v>
      </c>
      <c r="S478" s="67" t="str">
        <f t="shared" si="329"/>
        <v>Second booster</v>
      </c>
      <c r="T478" s="67" t="str">
        <f t="shared" si="326"/>
        <v>Unvaccinated</v>
      </c>
      <c r="U478" s="67" t="str">
        <f t="shared" si="327"/>
        <v>Severe Outcome</v>
      </c>
      <c r="V478" s="67" t="str">
        <f>V477</f>
        <v>60 to 69</v>
      </c>
      <c r="W478" s="15" t="s">
        <v>1519</v>
      </c>
      <c r="X478" s="67" t="str">
        <f>X477</f>
        <v>Short term (0-3 months)</v>
      </c>
      <c r="Y478" s="67" t="str">
        <f t="shared" si="287"/>
        <v>Overall Omicron</v>
      </c>
      <c r="Z478" s="15" t="s">
        <v>1567</v>
      </c>
      <c r="AA478" s="67"/>
    </row>
    <row r="479" spans="1:27" x14ac:dyDescent="0.25">
      <c r="A479" s="62">
        <f t="shared" si="309"/>
        <v>44980</v>
      </c>
      <c r="B479" s="67" t="str">
        <f t="shared" si="310"/>
        <v>Grewal R., et al.</v>
      </c>
      <c r="C479" s="68" t="str">
        <f t="shared" si="311"/>
        <v>Effectiveness of mRNA COVID-19 vaccine booster doses against Omicron severe outcomes</v>
      </c>
      <c r="D479" s="64">
        <f t="shared" si="312"/>
        <v>44866</v>
      </c>
      <c r="E479" s="67" t="str">
        <f t="shared" si="313"/>
        <v>medRxiv</v>
      </c>
      <c r="F479" s="67" t="str">
        <f t="shared" si="314"/>
        <v>No</v>
      </c>
      <c r="G479"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79" s="67" t="str">
        <f t="shared" si="316"/>
        <v>Canada</v>
      </c>
      <c r="I479" s="67" t="str">
        <f t="shared" si="317"/>
        <v>January 2022 to October 2022</v>
      </c>
      <c r="J479" s="67" t="str">
        <f t="shared" si="318"/>
        <v>Test-negative case study control</v>
      </c>
      <c r="K479" s="67" t="str">
        <f t="shared" si="319"/>
        <v>Older adults (≥50 years)</v>
      </c>
      <c r="L479" s="67" t="str">
        <f t="shared" si="320"/>
        <v>N/A</v>
      </c>
      <c r="M479" s="67">
        <f t="shared" si="321"/>
        <v>74040</v>
      </c>
      <c r="N479"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79" s="67" t="str">
        <f t="shared" si="328"/>
        <v>2 doses + second booster</v>
      </c>
      <c r="P479" s="67" t="str">
        <f t="shared" si="323"/>
        <v>BNT162b2 or mRNA-1273</v>
      </c>
      <c r="Q479" s="67" t="str">
        <f t="shared" si="324"/>
        <v>Both</v>
      </c>
      <c r="R479" s="67" t="str">
        <f t="shared" si="325"/>
        <v>N/A</v>
      </c>
      <c r="S479" s="67" t="str">
        <f t="shared" si="329"/>
        <v>Second booster</v>
      </c>
      <c r="T479" s="67" t="str">
        <f t="shared" si="326"/>
        <v>Unvaccinated</v>
      </c>
      <c r="U479" s="67" t="str">
        <f t="shared" si="327"/>
        <v>Severe Outcome</v>
      </c>
      <c r="V479" s="67" t="str">
        <f>V478</f>
        <v>60 to 69</v>
      </c>
      <c r="W479" s="15" t="s">
        <v>1638</v>
      </c>
      <c r="X479" s="67" t="str">
        <f>X478</f>
        <v>Short term (0-3 months)</v>
      </c>
      <c r="Y479" s="67" t="str">
        <f t="shared" si="287"/>
        <v>Overall Omicron</v>
      </c>
      <c r="Z479" s="15" t="s">
        <v>1594</v>
      </c>
      <c r="AA479" s="67"/>
    </row>
    <row r="480" spans="1:27" x14ac:dyDescent="0.25">
      <c r="A480" s="62">
        <f t="shared" si="309"/>
        <v>44980</v>
      </c>
      <c r="B480" s="67" t="str">
        <f t="shared" si="310"/>
        <v>Grewal R., et al.</v>
      </c>
      <c r="C480" s="68" t="str">
        <f t="shared" si="311"/>
        <v>Effectiveness of mRNA COVID-19 vaccine booster doses against Omicron severe outcomes</v>
      </c>
      <c r="D480" s="64">
        <f t="shared" si="312"/>
        <v>44866</v>
      </c>
      <c r="E480" s="67" t="str">
        <f t="shared" si="313"/>
        <v>medRxiv</v>
      </c>
      <c r="F480" s="67" t="str">
        <f t="shared" si="314"/>
        <v>No</v>
      </c>
      <c r="G480"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80" s="67" t="str">
        <f t="shared" si="316"/>
        <v>Canada</v>
      </c>
      <c r="I480" s="67" t="str">
        <f t="shared" si="317"/>
        <v>January 2022 to October 2022</v>
      </c>
      <c r="J480" s="67" t="str">
        <f t="shared" si="318"/>
        <v>Test-negative case study control</v>
      </c>
      <c r="K480" s="67" t="str">
        <f t="shared" si="319"/>
        <v>Older adults (≥50 years)</v>
      </c>
      <c r="L480" s="67" t="str">
        <f t="shared" si="320"/>
        <v>N/A</v>
      </c>
      <c r="M480" s="67">
        <f t="shared" si="321"/>
        <v>74040</v>
      </c>
      <c r="N480"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80" s="67" t="str">
        <f t="shared" si="328"/>
        <v>2 doses + second booster</v>
      </c>
      <c r="P480" s="67" t="str">
        <f t="shared" si="323"/>
        <v>BNT162b2 or mRNA-1273</v>
      </c>
      <c r="Q480" s="67" t="str">
        <f t="shared" si="324"/>
        <v>Both</v>
      </c>
      <c r="R480" s="67" t="str">
        <f t="shared" si="325"/>
        <v>N/A</v>
      </c>
      <c r="S480" s="67" t="str">
        <f t="shared" si="329"/>
        <v>Second booster</v>
      </c>
      <c r="T480" s="67" t="str">
        <f t="shared" si="326"/>
        <v>Unvaccinated</v>
      </c>
      <c r="U480" s="67" t="str">
        <f t="shared" si="327"/>
        <v>Severe Outcome</v>
      </c>
      <c r="V480" s="67" t="str">
        <f>V479</f>
        <v>60 to 69</v>
      </c>
      <c r="W480" s="15" t="s">
        <v>1590</v>
      </c>
      <c r="X480" s="15" t="s">
        <v>150</v>
      </c>
      <c r="Y480" s="67" t="str">
        <f t="shared" si="287"/>
        <v>Overall Omicron</v>
      </c>
      <c r="Z480" s="15" t="s">
        <v>1595</v>
      </c>
      <c r="AA480" s="67"/>
    </row>
    <row r="481" spans="1:27" x14ac:dyDescent="0.25">
      <c r="A481" s="62">
        <f t="shared" si="309"/>
        <v>44980</v>
      </c>
      <c r="B481" s="67" t="str">
        <f t="shared" si="310"/>
        <v>Grewal R., et al.</v>
      </c>
      <c r="C481" s="68" t="str">
        <f t="shared" si="311"/>
        <v>Effectiveness of mRNA COVID-19 vaccine booster doses against Omicron severe outcomes</v>
      </c>
      <c r="D481" s="64">
        <f t="shared" si="312"/>
        <v>44866</v>
      </c>
      <c r="E481" s="67" t="str">
        <f t="shared" si="313"/>
        <v>medRxiv</v>
      </c>
      <c r="F481" s="67" t="str">
        <f t="shared" si="314"/>
        <v>No</v>
      </c>
      <c r="G481"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81" s="67" t="str">
        <f t="shared" si="316"/>
        <v>Canada</v>
      </c>
      <c r="I481" s="67" t="str">
        <f t="shared" si="317"/>
        <v>January 2022 to October 2022</v>
      </c>
      <c r="J481" s="67" t="str">
        <f t="shared" si="318"/>
        <v>Test-negative case study control</v>
      </c>
      <c r="K481" s="67" t="str">
        <f t="shared" si="319"/>
        <v>Older adults (≥50 years)</v>
      </c>
      <c r="L481" s="67" t="str">
        <f t="shared" si="320"/>
        <v>N/A</v>
      </c>
      <c r="M481" s="67">
        <f t="shared" si="321"/>
        <v>74040</v>
      </c>
      <c r="N481"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81" s="67" t="str">
        <f t="shared" si="328"/>
        <v>2 doses + second booster</v>
      </c>
      <c r="P481" s="67" t="str">
        <f t="shared" si="323"/>
        <v>BNT162b2 or mRNA-1273</v>
      </c>
      <c r="Q481" s="67" t="str">
        <f t="shared" si="324"/>
        <v>Both</v>
      </c>
      <c r="R481" s="67" t="str">
        <f t="shared" si="325"/>
        <v>N/A</v>
      </c>
      <c r="S481" s="67" t="str">
        <f t="shared" si="329"/>
        <v>Second booster</v>
      </c>
      <c r="T481" s="67" t="str">
        <f t="shared" si="326"/>
        <v>Unvaccinated</v>
      </c>
      <c r="U481" s="67" t="str">
        <f t="shared" si="327"/>
        <v>Severe Outcome</v>
      </c>
      <c r="V481" s="67" t="s">
        <v>216</v>
      </c>
      <c r="W481" s="15" t="s">
        <v>1533</v>
      </c>
      <c r="X481" s="67" t="s">
        <v>1025</v>
      </c>
      <c r="Y481" s="67" t="str">
        <f t="shared" si="287"/>
        <v>Overall Omicron</v>
      </c>
      <c r="Z481" s="15" t="s">
        <v>1597</v>
      </c>
      <c r="AA481" s="67"/>
    </row>
    <row r="482" spans="1:27" x14ac:dyDescent="0.25">
      <c r="A482" s="62">
        <f t="shared" si="309"/>
        <v>44980</v>
      </c>
      <c r="B482" s="67" t="str">
        <f t="shared" si="310"/>
        <v>Grewal R., et al.</v>
      </c>
      <c r="C482" s="68" t="str">
        <f t="shared" si="311"/>
        <v>Effectiveness of mRNA COVID-19 vaccine booster doses against Omicron severe outcomes</v>
      </c>
      <c r="D482" s="64">
        <f t="shared" si="312"/>
        <v>44866</v>
      </c>
      <c r="E482" s="67" t="str">
        <f t="shared" si="313"/>
        <v>medRxiv</v>
      </c>
      <c r="F482" s="67" t="str">
        <f t="shared" si="314"/>
        <v>No</v>
      </c>
      <c r="G482"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82" s="67" t="str">
        <f t="shared" si="316"/>
        <v>Canada</v>
      </c>
      <c r="I482" s="67" t="str">
        <f t="shared" si="317"/>
        <v>January 2022 to October 2022</v>
      </c>
      <c r="J482" s="67" t="str">
        <f t="shared" si="318"/>
        <v>Test-negative case study control</v>
      </c>
      <c r="K482" s="67" t="str">
        <f t="shared" si="319"/>
        <v>Older adults (≥50 years)</v>
      </c>
      <c r="L482" s="67" t="str">
        <f t="shared" si="320"/>
        <v>N/A</v>
      </c>
      <c r="M482" s="67">
        <f t="shared" si="321"/>
        <v>74040</v>
      </c>
      <c r="N482"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82" s="67" t="str">
        <f t="shared" si="328"/>
        <v>2 doses + second booster</v>
      </c>
      <c r="P482" s="67" t="str">
        <f t="shared" si="323"/>
        <v>BNT162b2 or mRNA-1273</v>
      </c>
      <c r="Q482" s="67" t="str">
        <f t="shared" si="324"/>
        <v>Both</v>
      </c>
      <c r="R482" s="67" t="str">
        <f t="shared" si="325"/>
        <v>N/A</v>
      </c>
      <c r="S482" s="67" t="str">
        <f t="shared" si="329"/>
        <v>Second booster</v>
      </c>
      <c r="T482" s="67" t="str">
        <f t="shared" si="326"/>
        <v>Unvaccinated</v>
      </c>
      <c r="U482" s="67" t="str">
        <f t="shared" si="327"/>
        <v>Severe Outcome</v>
      </c>
      <c r="V482" s="67" t="str">
        <f>V481</f>
        <v>70 to 79</v>
      </c>
      <c r="W482" s="15" t="s">
        <v>1519</v>
      </c>
      <c r="X482" s="67" t="str">
        <f>X481</f>
        <v>Short term (0-3 months)</v>
      </c>
      <c r="Y482" s="67" t="str">
        <f t="shared" si="287"/>
        <v>Overall Omicron</v>
      </c>
      <c r="Z482" s="15" t="s">
        <v>1598</v>
      </c>
      <c r="AA482" s="67"/>
    </row>
    <row r="483" spans="1:27" x14ac:dyDescent="0.25">
      <c r="A483" s="62">
        <f t="shared" si="309"/>
        <v>44980</v>
      </c>
      <c r="B483" s="67" t="str">
        <f t="shared" si="310"/>
        <v>Grewal R., et al.</v>
      </c>
      <c r="C483" s="68" t="str">
        <f t="shared" si="311"/>
        <v>Effectiveness of mRNA COVID-19 vaccine booster doses against Omicron severe outcomes</v>
      </c>
      <c r="D483" s="64">
        <f t="shared" si="312"/>
        <v>44866</v>
      </c>
      <c r="E483" s="67" t="str">
        <f t="shared" si="313"/>
        <v>medRxiv</v>
      </c>
      <c r="F483" s="67" t="str">
        <f t="shared" si="314"/>
        <v>No</v>
      </c>
      <c r="G483"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83" s="67" t="str">
        <f t="shared" si="316"/>
        <v>Canada</v>
      </c>
      <c r="I483" s="67" t="str">
        <f t="shared" si="317"/>
        <v>January 2022 to October 2022</v>
      </c>
      <c r="J483" s="67" t="str">
        <f t="shared" si="318"/>
        <v>Test-negative case study control</v>
      </c>
      <c r="K483" s="67" t="str">
        <f t="shared" si="319"/>
        <v>Older adults (≥50 years)</v>
      </c>
      <c r="L483" s="67" t="str">
        <f t="shared" si="320"/>
        <v>N/A</v>
      </c>
      <c r="M483" s="67">
        <f t="shared" si="321"/>
        <v>74040</v>
      </c>
      <c r="N483"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83" s="67" t="str">
        <f t="shared" si="328"/>
        <v>2 doses + second booster</v>
      </c>
      <c r="P483" s="67" t="str">
        <f t="shared" si="323"/>
        <v>BNT162b2 or mRNA-1273</v>
      </c>
      <c r="Q483" s="67" t="str">
        <f t="shared" si="324"/>
        <v>Both</v>
      </c>
      <c r="R483" s="67" t="str">
        <f t="shared" si="325"/>
        <v>N/A</v>
      </c>
      <c r="S483" s="67" t="str">
        <f t="shared" si="329"/>
        <v>Second booster</v>
      </c>
      <c r="T483" s="67" t="str">
        <f t="shared" si="326"/>
        <v>Unvaccinated</v>
      </c>
      <c r="U483" s="67" t="str">
        <f t="shared" si="327"/>
        <v>Severe Outcome</v>
      </c>
      <c r="V483" s="67" t="str">
        <f>V482</f>
        <v>70 to 79</v>
      </c>
      <c r="W483" s="15" t="s">
        <v>1638</v>
      </c>
      <c r="X483" s="67" t="str">
        <f>X482</f>
        <v>Short term (0-3 months)</v>
      </c>
      <c r="Y483" s="67" t="str">
        <f t="shared" si="287"/>
        <v>Overall Omicron</v>
      </c>
      <c r="Z483" s="15" t="s">
        <v>1599</v>
      </c>
      <c r="AA483" s="67"/>
    </row>
    <row r="484" spans="1:27" x14ac:dyDescent="0.25">
      <c r="A484" s="62">
        <f t="shared" si="309"/>
        <v>44980</v>
      </c>
      <c r="B484" s="67" t="str">
        <f t="shared" si="310"/>
        <v>Grewal R., et al.</v>
      </c>
      <c r="C484" s="68" t="str">
        <f t="shared" si="311"/>
        <v>Effectiveness of mRNA COVID-19 vaccine booster doses against Omicron severe outcomes</v>
      </c>
      <c r="D484" s="64">
        <f t="shared" si="312"/>
        <v>44866</v>
      </c>
      <c r="E484" s="67" t="str">
        <f t="shared" si="313"/>
        <v>medRxiv</v>
      </c>
      <c r="F484" s="67" t="str">
        <f t="shared" si="314"/>
        <v>No</v>
      </c>
      <c r="G484"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84" s="67" t="str">
        <f t="shared" si="316"/>
        <v>Canada</v>
      </c>
      <c r="I484" s="67" t="str">
        <f t="shared" si="317"/>
        <v>January 2022 to October 2022</v>
      </c>
      <c r="J484" s="67" t="str">
        <f t="shared" si="318"/>
        <v>Test-negative case study control</v>
      </c>
      <c r="K484" s="67" t="str">
        <f t="shared" si="319"/>
        <v>Older adults (≥50 years)</v>
      </c>
      <c r="L484" s="67" t="str">
        <f t="shared" si="320"/>
        <v>N/A</v>
      </c>
      <c r="M484" s="67">
        <f t="shared" si="321"/>
        <v>74040</v>
      </c>
      <c r="N484"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84" s="67" t="str">
        <f t="shared" si="328"/>
        <v>2 doses + second booster</v>
      </c>
      <c r="P484" s="67" t="str">
        <f t="shared" si="323"/>
        <v>BNT162b2 or mRNA-1273</v>
      </c>
      <c r="Q484" s="67" t="str">
        <f t="shared" si="324"/>
        <v>Both</v>
      </c>
      <c r="R484" s="67" t="str">
        <f t="shared" si="325"/>
        <v>N/A</v>
      </c>
      <c r="S484" s="67" t="str">
        <f t="shared" si="329"/>
        <v>Second booster</v>
      </c>
      <c r="T484" s="67" t="str">
        <f t="shared" si="326"/>
        <v>Unvaccinated</v>
      </c>
      <c r="U484" s="67" t="str">
        <f t="shared" si="327"/>
        <v>Severe Outcome</v>
      </c>
      <c r="V484" s="67" t="str">
        <f>V483</f>
        <v>70 to 79</v>
      </c>
      <c r="W484" s="15" t="s">
        <v>1590</v>
      </c>
      <c r="X484" s="15" t="s">
        <v>150</v>
      </c>
      <c r="Y484" s="67" t="str">
        <f t="shared" si="287"/>
        <v>Overall Omicron</v>
      </c>
      <c r="Z484" s="15" t="s">
        <v>1600</v>
      </c>
      <c r="AA484" s="67"/>
    </row>
    <row r="485" spans="1:27" x14ac:dyDescent="0.25">
      <c r="A485" s="62">
        <f t="shared" si="309"/>
        <v>44980</v>
      </c>
      <c r="B485" s="67" t="str">
        <f t="shared" si="310"/>
        <v>Grewal R., et al.</v>
      </c>
      <c r="C485" s="68" t="str">
        <f t="shared" si="311"/>
        <v>Effectiveness of mRNA COVID-19 vaccine booster doses against Omicron severe outcomes</v>
      </c>
      <c r="D485" s="64">
        <f t="shared" si="312"/>
        <v>44866</v>
      </c>
      <c r="E485" s="67" t="str">
        <f t="shared" si="313"/>
        <v>medRxiv</v>
      </c>
      <c r="F485" s="67" t="str">
        <f t="shared" si="314"/>
        <v>No</v>
      </c>
      <c r="G485"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85" s="67" t="str">
        <f t="shared" si="316"/>
        <v>Canada</v>
      </c>
      <c r="I485" s="67" t="str">
        <f t="shared" si="317"/>
        <v>January 2022 to October 2022</v>
      </c>
      <c r="J485" s="67" t="str">
        <f t="shared" si="318"/>
        <v>Test-negative case study control</v>
      </c>
      <c r="K485" s="67" t="str">
        <f t="shared" si="319"/>
        <v>Older adults (≥50 years)</v>
      </c>
      <c r="L485" s="67" t="str">
        <f t="shared" si="320"/>
        <v>N/A</v>
      </c>
      <c r="M485" s="67">
        <f t="shared" si="321"/>
        <v>74040</v>
      </c>
      <c r="N485"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85" s="67" t="str">
        <f t="shared" si="328"/>
        <v>2 doses + second booster</v>
      </c>
      <c r="P485" s="67" t="str">
        <f t="shared" si="323"/>
        <v>BNT162b2 or mRNA-1273</v>
      </c>
      <c r="Q485" s="67" t="str">
        <f t="shared" si="324"/>
        <v>Both</v>
      </c>
      <c r="R485" s="67" t="str">
        <f t="shared" si="325"/>
        <v>N/A</v>
      </c>
      <c r="S485" s="67" t="str">
        <f t="shared" si="329"/>
        <v>Second booster</v>
      </c>
      <c r="T485" s="67" t="str">
        <f t="shared" si="326"/>
        <v>Unvaccinated</v>
      </c>
      <c r="U485" s="67" t="str">
        <f t="shared" si="327"/>
        <v>Severe Outcome</v>
      </c>
      <c r="V485" s="67" t="s">
        <v>1526</v>
      </c>
      <c r="W485" s="15" t="s">
        <v>1533</v>
      </c>
      <c r="X485" s="67" t="s">
        <v>1025</v>
      </c>
      <c r="Y485" s="67" t="str">
        <f t="shared" ref="Y485:Y516" si="330">Y484</f>
        <v>Overall Omicron</v>
      </c>
      <c r="Z485" s="15" t="s">
        <v>1601</v>
      </c>
      <c r="AA485" s="67"/>
    </row>
    <row r="486" spans="1:27" x14ac:dyDescent="0.25">
      <c r="A486" s="62">
        <f t="shared" si="309"/>
        <v>44980</v>
      </c>
      <c r="B486" s="67" t="str">
        <f t="shared" si="310"/>
        <v>Grewal R., et al.</v>
      </c>
      <c r="C486" s="68" t="str">
        <f t="shared" si="311"/>
        <v>Effectiveness of mRNA COVID-19 vaccine booster doses against Omicron severe outcomes</v>
      </c>
      <c r="D486" s="64">
        <f t="shared" si="312"/>
        <v>44866</v>
      </c>
      <c r="E486" s="67" t="str">
        <f t="shared" si="313"/>
        <v>medRxiv</v>
      </c>
      <c r="F486" s="67" t="str">
        <f t="shared" si="314"/>
        <v>No</v>
      </c>
      <c r="G486"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86" s="67" t="str">
        <f t="shared" si="316"/>
        <v>Canada</v>
      </c>
      <c r="I486" s="67" t="str">
        <f t="shared" si="317"/>
        <v>January 2022 to October 2022</v>
      </c>
      <c r="J486" s="67" t="str">
        <f t="shared" si="318"/>
        <v>Test-negative case study control</v>
      </c>
      <c r="K486" s="67" t="str">
        <f t="shared" si="319"/>
        <v>Older adults (≥50 years)</v>
      </c>
      <c r="L486" s="67" t="str">
        <f t="shared" si="320"/>
        <v>N/A</v>
      </c>
      <c r="M486" s="67">
        <f t="shared" si="321"/>
        <v>74040</v>
      </c>
      <c r="N486"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86" s="67" t="str">
        <f t="shared" si="328"/>
        <v>2 doses + second booster</v>
      </c>
      <c r="P486" s="67" t="str">
        <f t="shared" si="323"/>
        <v>BNT162b2 or mRNA-1273</v>
      </c>
      <c r="Q486" s="67" t="str">
        <f t="shared" si="324"/>
        <v>Both</v>
      </c>
      <c r="R486" s="67" t="str">
        <f t="shared" si="325"/>
        <v>N/A</v>
      </c>
      <c r="S486" s="67" t="str">
        <f t="shared" si="329"/>
        <v>Second booster</v>
      </c>
      <c r="T486" s="67" t="str">
        <f t="shared" si="326"/>
        <v>Unvaccinated</v>
      </c>
      <c r="U486" s="67" t="str">
        <f t="shared" si="327"/>
        <v>Severe Outcome</v>
      </c>
      <c r="V486" s="67" t="str">
        <f>V485</f>
        <v xml:space="preserve">≥80 </v>
      </c>
      <c r="W486" s="15" t="s">
        <v>1519</v>
      </c>
      <c r="X486" s="67" t="str">
        <f>X485</f>
        <v>Short term (0-3 months)</v>
      </c>
      <c r="Y486" s="67" t="str">
        <f t="shared" si="330"/>
        <v>Overall Omicron</v>
      </c>
      <c r="Z486" s="15" t="s">
        <v>1579</v>
      </c>
      <c r="AA486" s="67"/>
    </row>
    <row r="487" spans="1:27" x14ac:dyDescent="0.25">
      <c r="A487" s="62">
        <f t="shared" si="309"/>
        <v>44980</v>
      </c>
      <c r="B487" s="67" t="str">
        <f t="shared" si="310"/>
        <v>Grewal R., et al.</v>
      </c>
      <c r="C487" s="68" t="str">
        <f t="shared" si="311"/>
        <v>Effectiveness of mRNA COVID-19 vaccine booster doses against Omicron severe outcomes</v>
      </c>
      <c r="D487" s="64">
        <f t="shared" si="312"/>
        <v>44866</v>
      </c>
      <c r="E487" s="67" t="str">
        <f t="shared" si="313"/>
        <v>medRxiv</v>
      </c>
      <c r="F487" s="67" t="str">
        <f t="shared" si="314"/>
        <v>No</v>
      </c>
      <c r="G487"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87" s="67" t="str">
        <f t="shared" si="316"/>
        <v>Canada</v>
      </c>
      <c r="I487" s="67" t="str">
        <f t="shared" si="317"/>
        <v>January 2022 to October 2022</v>
      </c>
      <c r="J487" s="67" t="str">
        <f t="shared" si="318"/>
        <v>Test-negative case study control</v>
      </c>
      <c r="K487" s="67" t="str">
        <f t="shared" si="319"/>
        <v>Older adults (≥50 years)</v>
      </c>
      <c r="L487" s="67" t="str">
        <f t="shared" si="320"/>
        <v>N/A</v>
      </c>
      <c r="M487" s="67">
        <f t="shared" si="321"/>
        <v>74040</v>
      </c>
      <c r="N487"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87" s="67" t="str">
        <f t="shared" si="328"/>
        <v>2 doses + second booster</v>
      </c>
      <c r="P487" s="67" t="str">
        <f t="shared" si="323"/>
        <v>BNT162b2 or mRNA-1273</v>
      </c>
      <c r="Q487" s="67" t="str">
        <f t="shared" si="324"/>
        <v>Both</v>
      </c>
      <c r="R487" s="67" t="str">
        <f t="shared" si="325"/>
        <v>N/A</v>
      </c>
      <c r="S487" s="67" t="str">
        <f t="shared" si="329"/>
        <v>Second booster</v>
      </c>
      <c r="T487" s="67" t="str">
        <f t="shared" si="326"/>
        <v>Unvaccinated</v>
      </c>
      <c r="U487" s="67" t="str">
        <f t="shared" si="327"/>
        <v>Severe Outcome</v>
      </c>
      <c r="V487" s="67" t="str">
        <f>V486</f>
        <v xml:space="preserve">≥80 </v>
      </c>
      <c r="W487" s="15" t="s">
        <v>1638</v>
      </c>
      <c r="X487" s="67" t="str">
        <f>X486</f>
        <v>Short term (0-3 months)</v>
      </c>
      <c r="Y487" s="67" t="str">
        <f t="shared" si="330"/>
        <v>Overall Omicron</v>
      </c>
      <c r="Z487" s="15" t="s">
        <v>1602</v>
      </c>
      <c r="AA487" s="67"/>
    </row>
    <row r="488" spans="1:27" x14ac:dyDescent="0.25">
      <c r="A488" s="62">
        <f t="shared" si="309"/>
        <v>44980</v>
      </c>
      <c r="B488" s="67" t="str">
        <f t="shared" si="310"/>
        <v>Grewal R., et al.</v>
      </c>
      <c r="C488" s="68" t="str">
        <f t="shared" si="311"/>
        <v>Effectiveness of mRNA COVID-19 vaccine booster doses against Omicron severe outcomes</v>
      </c>
      <c r="D488" s="64">
        <f t="shared" si="312"/>
        <v>44866</v>
      </c>
      <c r="E488" s="67" t="str">
        <f t="shared" si="313"/>
        <v>medRxiv</v>
      </c>
      <c r="F488" s="67" t="str">
        <f t="shared" si="314"/>
        <v>No</v>
      </c>
      <c r="G488"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88" s="67" t="str">
        <f t="shared" si="316"/>
        <v>Canada</v>
      </c>
      <c r="I488" s="67" t="str">
        <f t="shared" si="317"/>
        <v>January 2022 to October 2022</v>
      </c>
      <c r="J488" s="67" t="str">
        <f t="shared" si="318"/>
        <v>Test-negative case study control</v>
      </c>
      <c r="K488" s="67" t="str">
        <f t="shared" si="319"/>
        <v>Older adults (≥50 years)</v>
      </c>
      <c r="L488" s="67" t="str">
        <f t="shared" si="320"/>
        <v>N/A</v>
      </c>
      <c r="M488" s="67">
        <f t="shared" si="321"/>
        <v>74040</v>
      </c>
      <c r="N488"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88" s="67" t="str">
        <f t="shared" si="328"/>
        <v>2 doses + second booster</v>
      </c>
      <c r="P488" s="67" t="str">
        <f t="shared" si="323"/>
        <v>BNT162b2 or mRNA-1273</v>
      </c>
      <c r="Q488" s="67" t="str">
        <f t="shared" si="324"/>
        <v>Both</v>
      </c>
      <c r="R488" s="67" t="str">
        <f t="shared" si="325"/>
        <v>N/A</v>
      </c>
      <c r="S488" s="67" t="str">
        <f t="shared" si="329"/>
        <v>Second booster</v>
      </c>
      <c r="T488" s="67" t="str">
        <f t="shared" si="326"/>
        <v>Unvaccinated</v>
      </c>
      <c r="U488" s="67" t="str">
        <f t="shared" si="327"/>
        <v>Severe Outcome</v>
      </c>
      <c r="V488" s="67" t="str">
        <f>V487</f>
        <v xml:space="preserve">≥80 </v>
      </c>
      <c r="W488" s="15" t="s">
        <v>1590</v>
      </c>
      <c r="X488" s="15" t="s">
        <v>150</v>
      </c>
      <c r="Y488" s="67" t="str">
        <f t="shared" si="330"/>
        <v>Overall Omicron</v>
      </c>
      <c r="Z488" s="15" t="s">
        <v>1603</v>
      </c>
      <c r="AA488" s="67"/>
    </row>
    <row r="489" spans="1:27" x14ac:dyDescent="0.25">
      <c r="A489" s="62">
        <f t="shared" si="309"/>
        <v>44980</v>
      </c>
      <c r="B489" s="67" t="str">
        <f t="shared" si="310"/>
        <v>Grewal R., et al.</v>
      </c>
      <c r="C489" s="68" t="str">
        <f t="shared" si="311"/>
        <v>Effectiveness of mRNA COVID-19 vaccine booster doses against Omicron severe outcomes</v>
      </c>
      <c r="D489" s="64">
        <f t="shared" si="312"/>
        <v>44866</v>
      </c>
      <c r="E489" s="67" t="str">
        <f t="shared" si="313"/>
        <v>medRxiv</v>
      </c>
      <c r="F489" s="67" t="str">
        <f t="shared" si="314"/>
        <v>No</v>
      </c>
      <c r="G489"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89" s="67" t="str">
        <f t="shared" si="316"/>
        <v>Canada</v>
      </c>
      <c r="I489" s="67" t="str">
        <f t="shared" si="317"/>
        <v>January 2022 to October 2022</v>
      </c>
      <c r="J489" s="67" t="str">
        <f t="shared" si="318"/>
        <v>Test-negative case study control</v>
      </c>
      <c r="K489" s="67" t="str">
        <f t="shared" si="319"/>
        <v>Older adults (≥50 years)</v>
      </c>
      <c r="L489" s="67" t="str">
        <f t="shared" si="320"/>
        <v>N/A</v>
      </c>
      <c r="M489" s="67">
        <f t="shared" si="321"/>
        <v>74040</v>
      </c>
      <c r="N489"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89" s="67" t="s">
        <v>71</v>
      </c>
      <c r="P489" s="67" t="str">
        <f t="shared" si="323"/>
        <v>BNT162b2 or mRNA-1273</v>
      </c>
      <c r="Q489" s="67" t="str">
        <f t="shared" si="324"/>
        <v>Both</v>
      </c>
      <c r="R489" s="67" t="str">
        <f t="shared" si="325"/>
        <v>N/A</v>
      </c>
      <c r="S489" s="67" t="s">
        <v>77</v>
      </c>
      <c r="T489" s="67" t="s">
        <v>72</v>
      </c>
      <c r="U489" s="67" t="str">
        <f t="shared" ref="U489:U520" si="331">U488</f>
        <v>Severe Outcome</v>
      </c>
      <c r="V489" s="67" t="s">
        <v>667</v>
      </c>
      <c r="W489" s="15" t="s">
        <v>1533</v>
      </c>
      <c r="X489" s="67" t="s">
        <v>1025</v>
      </c>
      <c r="Y489" s="67" t="str">
        <f t="shared" si="330"/>
        <v>Overall Omicron</v>
      </c>
      <c r="Z489" s="15" t="s">
        <v>1607</v>
      </c>
      <c r="AA489" s="67"/>
    </row>
    <row r="490" spans="1:27" x14ac:dyDescent="0.25">
      <c r="A490" s="62">
        <f t="shared" si="309"/>
        <v>44980</v>
      </c>
      <c r="B490" s="67" t="str">
        <f t="shared" si="310"/>
        <v>Grewal R., et al.</v>
      </c>
      <c r="C490" s="68" t="str">
        <f t="shared" si="311"/>
        <v>Effectiveness of mRNA COVID-19 vaccine booster doses against Omicron severe outcomes</v>
      </c>
      <c r="D490" s="64">
        <f t="shared" si="312"/>
        <v>44866</v>
      </c>
      <c r="E490" s="67" t="str">
        <f t="shared" si="313"/>
        <v>medRxiv</v>
      </c>
      <c r="F490" s="67" t="str">
        <f t="shared" si="314"/>
        <v>No</v>
      </c>
      <c r="G490"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90" s="67" t="str">
        <f t="shared" si="316"/>
        <v>Canada</v>
      </c>
      <c r="I490" s="67" t="str">
        <f t="shared" si="317"/>
        <v>January 2022 to October 2022</v>
      </c>
      <c r="J490" s="67" t="str">
        <f t="shared" si="318"/>
        <v>Test-negative case study control</v>
      </c>
      <c r="K490" s="67" t="str">
        <f t="shared" si="319"/>
        <v>Older adults (≥50 years)</v>
      </c>
      <c r="L490" s="67" t="str">
        <f t="shared" si="320"/>
        <v>N/A</v>
      </c>
      <c r="M490" s="67">
        <f t="shared" si="321"/>
        <v>74040</v>
      </c>
      <c r="N490"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90" s="67" t="str">
        <f t="shared" ref="O490:O512" si="332">O489</f>
        <v>2 doses + first booster</v>
      </c>
      <c r="P490" s="67" t="str">
        <f t="shared" si="323"/>
        <v>BNT162b2 or mRNA-1273</v>
      </c>
      <c r="Q490" s="67" t="str">
        <f t="shared" si="324"/>
        <v>Both</v>
      </c>
      <c r="R490" s="67" t="str">
        <f t="shared" si="325"/>
        <v>N/A</v>
      </c>
      <c r="S490" s="67" t="str">
        <f t="shared" ref="S490:S512" si="333">S489</f>
        <v>First booster</v>
      </c>
      <c r="T490" s="67" t="str">
        <f t="shared" ref="T490:T512" si="334">T489</f>
        <v>Primary vaccination</v>
      </c>
      <c r="U490" s="67" t="str">
        <f t="shared" si="331"/>
        <v>Severe Outcome</v>
      </c>
      <c r="V490" s="67" t="str">
        <f>V489</f>
        <v>50 to 59</v>
      </c>
      <c r="W490" s="15" t="s">
        <v>1519</v>
      </c>
      <c r="X490" s="67" t="str">
        <f>X489</f>
        <v>Short term (0-3 months)</v>
      </c>
      <c r="Y490" s="67" t="str">
        <f t="shared" si="330"/>
        <v>Overall Omicron</v>
      </c>
      <c r="Z490" s="15" t="s">
        <v>1609</v>
      </c>
      <c r="AA490" s="67"/>
    </row>
    <row r="491" spans="1:27" x14ac:dyDescent="0.25">
      <c r="A491" s="62">
        <f t="shared" si="309"/>
        <v>44980</v>
      </c>
      <c r="B491" s="67" t="str">
        <f t="shared" si="310"/>
        <v>Grewal R., et al.</v>
      </c>
      <c r="C491" s="68" t="str">
        <f t="shared" si="311"/>
        <v>Effectiveness of mRNA COVID-19 vaccine booster doses against Omicron severe outcomes</v>
      </c>
      <c r="D491" s="64">
        <f t="shared" si="312"/>
        <v>44866</v>
      </c>
      <c r="E491" s="67" t="str">
        <f t="shared" si="313"/>
        <v>medRxiv</v>
      </c>
      <c r="F491" s="67" t="str">
        <f t="shared" si="314"/>
        <v>No</v>
      </c>
      <c r="G491"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91" s="67" t="str">
        <f t="shared" si="316"/>
        <v>Canada</v>
      </c>
      <c r="I491" s="67" t="str">
        <f t="shared" si="317"/>
        <v>January 2022 to October 2022</v>
      </c>
      <c r="J491" s="67" t="str">
        <f t="shared" si="318"/>
        <v>Test-negative case study control</v>
      </c>
      <c r="K491" s="67" t="str">
        <f t="shared" si="319"/>
        <v>Older adults (≥50 years)</v>
      </c>
      <c r="L491" s="67" t="str">
        <f t="shared" si="320"/>
        <v>N/A</v>
      </c>
      <c r="M491" s="67">
        <f t="shared" si="321"/>
        <v>74040</v>
      </c>
      <c r="N491"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91" s="67" t="str">
        <f t="shared" si="332"/>
        <v>2 doses + first booster</v>
      </c>
      <c r="P491" s="67" t="str">
        <f t="shared" si="323"/>
        <v>BNT162b2 or mRNA-1273</v>
      </c>
      <c r="Q491" s="67" t="str">
        <f t="shared" si="324"/>
        <v>Both</v>
      </c>
      <c r="R491" s="67" t="str">
        <f t="shared" si="325"/>
        <v>N/A</v>
      </c>
      <c r="S491" s="67" t="str">
        <f t="shared" si="333"/>
        <v>First booster</v>
      </c>
      <c r="T491" s="67" t="str">
        <f t="shared" si="334"/>
        <v>Primary vaccination</v>
      </c>
      <c r="U491" s="67" t="str">
        <f t="shared" si="331"/>
        <v>Severe Outcome</v>
      </c>
      <c r="V491" s="67" t="str">
        <f>V490</f>
        <v>50 to 59</v>
      </c>
      <c r="W491" s="15" t="s">
        <v>1638</v>
      </c>
      <c r="X491" s="67" t="str">
        <f>X490</f>
        <v>Short term (0-3 months)</v>
      </c>
      <c r="Y491" s="67" t="str">
        <f t="shared" si="330"/>
        <v>Overall Omicron</v>
      </c>
      <c r="Z491" s="15" t="s">
        <v>1610</v>
      </c>
      <c r="AA491" s="67"/>
    </row>
    <row r="492" spans="1:27" x14ac:dyDescent="0.25">
      <c r="A492" s="62">
        <f t="shared" si="309"/>
        <v>44980</v>
      </c>
      <c r="B492" s="67" t="str">
        <f t="shared" si="310"/>
        <v>Grewal R., et al.</v>
      </c>
      <c r="C492" s="68" t="str">
        <f t="shared" si="311"/>
        <v>Effectiveness of mRNA COVID-19 vaccine booster doses against Omicron severe outcomes</v>
      </c>
      <c r="D492" s="64">
        <f t="shared" si="312"/>
        <v>44866</v>
      </c>
      <c r="E492" s="67" t="str">
        <f t="shared" si="313"/>
        <v>medRxiv</v>
      </c>
      <c r="F492" s="67" t="str">
        <f t="shared" si="314"/>
        <v>No</v>
      </c>
      <c r="G492"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92" s="67" t="str">
        <f t="shared" si="316"/>
        <v>Canada</v>
      </c>
      <c r="I492" s="67" t="str">
        <f t="shared" si="317"/>
        <v>January 2022 to October 2022</v>
      </c>
      <c r="J492" s="67" t="str">
        <f t="shared" si="318"/>
        <v>Test-negative case study control</v>
      </c>
      <c r="K492" s="67" t="str">
        <f t="shared" si="319"/>
        <v>Older adults (≥50 years)</v>
      </c>
      <c r="L492" s="67" t="str">
        <f t="shared" si="320"/>
        <v>N/A</v>
      </c>
      <c r="M492" s="67">
        <f t="shared" si="321"/>
        <v>74040</v>
      </c>
      <c r="N492"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92" s="67" t="str">
        <f t="shared" si="332"/>
        <v>2 doses + first booster</v>
      </c>
      <c r="P492" s="67" t="str">
        <f t="shared" si="323"/>
        <v>BNT162b2 or mRNA-1273</v>
      </c>
      <c r="Q492" s="67" t="str">
        <f t="shared" si="324"/>
        <v>Both</v>
      </c>
      <c r="R492" s="67" t="str">
        <f t="shared" si="325"/>
        <v>N/A</v>
      </c>
      <c r="S492" s="67" t="str">
        <f t="shared" si="333"/>
        <v>First booster</v>
      </c>
      <c r="T492" s="67" t="str">
        <f t="shared" si="334"/>
        <v>Primary vaccination</v>
      </c>
      <c r="U492" s="67" t="str">
        <f t="shared" si="331"/>
        <v>Severe Outcome</v>
      </c>
      <c r="V492" s="67" t="str">
        <f>V491</f>
        <v>50 to 59</v>
      </c>
      <c r="W492" s="15" t="s">
        <v>1648</v>
      </c>
      <c r="X492" s="15" t="s">
        <v>150</v>
      </c>
      <c r="Y492" s="67" t="str">
        <f t="shared" si="330"/>
        <v>Overall Omicron</v>
      </c>
      <c r="Z492" s="15" t="s">
        <v>1611</v>
      </c>
      <c r="AA492" s="67"/>
    </row>
    <row r="493" spans="1:27" x14ac:dyDescent="0.25">
      <c r="A493" s="62">
        <f t="shared" si="309"/>
        <v>44980</v>
      </c>
      <c r="B493" s="67" t="str">
        <f t="shared" si="310"/>
        <v>Grewal R., et al.</v>
      </c>
      <c r="C493" s="68" t="str">
        <f t="shared" si="311"/>
        <v>Effectiveness of mRNA COVID-19 vaccine booster doses against Omicron severe outcomes</v>
      </c>
      <c r="D493" s="64">
        <f t="shared" si="312"/>
        <v>44866</v>
      </c>
      <c r="E493" s="67" t="str">
        <f t="shared" si="313"/>
        <v>medRxiv</v>
      </c>
      <c r="F493" s="67" t="str">
        <f t="shared" si="314"/>
        <v>No</v>
      </c>
      <c r="G493"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93" s="67" t="str">
        <f t="shared" si="316"/>
        <v>Canada</v>
      </c>
      <c r="I493" s="67" t="str">
        <f t="shared" si="317"/>
        <v>January 2022 to October 2022</v>
      </c>
      <c r="J493" s="67" t="str">
        <f t="shared" si="318"/>
        <v>Test-negative case study control</v>
      </c>
      <c r="K493" s="67" t="str">
        <f t="shared" si="319"/>
        <v>Older adults (≥50 years)</v>
      </c>
      <c r="L493" s="67" t="str">
        <f t="shared" si="320"/>
        <v>N/A</v>
      </c>
      <c r="M493" s="67">
        <f t="shared" si="321"/>
        <v>74040</v>
      </c>
      <c r="N493"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93" s="67" t="str">
        <f t="shared" si="332"/>
        <v>2 doses + first booster</v>
      </c>
      <c r="P493" s="67" t="str">
        <f t="shared" si="323"/>
        <v>BNT162b2 or mRNA-1273</v>
      </c>
      <c r="Q493" s="67" t="str">
        <f t="shared" si="324"/>
        <v>Both</v>
      </c>
      <c r="R493" s="67" t="str">
        <f t="shared" si="325"/>
        <v>N/A</v>
      </c>
      <c r="S493" s="67" t="str">
        <f t="shared" si="333"/>
        <v>First booster</v>
      </c>
      <c r="T493" s="67" t="str">
        <f t="shared" si="334"/>
        <v>Primary vaccination</v>
      </c>
      <c r="U493" s="67" t="str">
        <f t="shared" si="331"/>
        <v>Severe Outcome</v>
      </c>
      <c r="V493" s="67" t="str">
        <f>V492</f>
        <v>50 to 59</v>
      </c>
      <c r="W493" s="15" t="s">
        <v>1649</v>
      </c>
      <c r="X493" s="67" t="s">
        <v>221</v>
      </c>
      <c r="Y493" s="67" t="str">
        <f t="shared" si="330"/>
        <v>Overall Omicron</v>
      </c>
      <c r="Z493" s="15" t="s">
        <v>1612</v>
      </c>
      <c r="AA493" s="67"/>
    </row>
    <row r="494" spans="1:27" x14ac:dyDescent="0.25">
      <c r="A494" s="62">
        <f t="shared" si="309"/>
        <v>44980</v>
      </c>
      <c r="B494" s="67" t="str">
        <f t="shared" si="310"/>
        <v>Grewal R., et al.</v>
      </c>
      <c r="C494" s="68" t="str">
        <f t="shared" si="311"/>
        <v>Effectiveness of mRNA COVID-19 vaccine booster doses against Omicron severe outcomes</v>
      </c>
      <c r="D494" s="64">
        <f t="shared" si="312"/>
        <v>44866</v>
      </c>
      <c r="E494" s="67" t="str">
        <f t="shared" si="313"/>
        <v>medRxiv</v>
      </c>
      <c r="F494" s="67" t="str">
        <f t="shared" si="314"/>
        <v>No</v>
      </c>
      <c r="G494"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94" s="67" t="str">
        <f t="shared" si="316"/>
        <v>Canada</v>
      </c>
      <c r="I494" s="67" t="str">
        <f t="shared" si="317"/>
        <v>January 2022 to October 2022</v>
      </c>
      <c r="J494" s="67" t="str">
        <f t="shared" si="318"/>
        <v>Test-negative case study control</v>
      </c>
      <c r="K494" s="67" t="str">
        <f t="shared" si="319"/>
        <v>Older adults (≥50 years)</v>
      </c>
      <c r="L494" s="67" t="str">
        <f t="shared" si="320"/>
        <v>N/A</v>
      </c>
      <c r="M494" s="67">
        <f t="shared" si="321"/>
        <v>74040</v>
      </c>
      <c r="N494"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94" s="67" t="str">
        <f t="shared" si="332"/>
        <v>2 doses + first booster</v>
      </c>
      <c r="P494" s="67" t="str">
        <f t="shared" si="323"/>
        <v>BNT162b2 or mRNA-1273</v>
      </c>
      <c r="Q494" s="67" t="str">
        <f t="shared" si="324"/>
        <v>Both</v>
      </c>
      <c r="R494" s="67" t="str">
        <f t="shared" si="325"/>
        <v>N/A</v>
      </c>
      <c r="S494" s="67" t="str">
        <f t="shared" si="333"/>
        <v>First booster</v>
      </c>
      <c r="T494" s="67" t="str">
        <f t="shared" si="334"/>
        <v>Primary vaccination</v>
      </c>
      <c r="U494" s="67" t="str">
        <f t="shared" si="331"/>
        <v>Severe Outcome</v>
      </c>
      <c r="V494" s="67" t="str">
        <f>V493</f>
        <v>50 to 59</v>
      </c>
      <c r="W494" s="15" t="s">
        <v>1569</v>
      </c>
      <c r="X494" s="67" t="str">
        <f>X493</f>
        <v>Long term (&gt;6 months)</v>
      </c>
      <c r="Y494" s="67" t="str">
        <f t="shared" si="330"/>
        <v>Overall Omicron</v>
      </c>
      <c r="Z494" s="15" t="s">
        <v>1614</v>
      </c>
      <c r="AA494" s="67"/>
    </row>
    <row r="495" spans="1:27" x14ac:dyDescent="0.25">
      <c r="A495" s="62">
        <f t="shared" si="309"/>
        <v>44980</v>
      </c>
      <c r="B495" s="67" t="str">
        <f t="shared" si="310"/>
        <v>Grewal R., et al.</v>
      </c>
      <c r="C495" s="68" t="str">
        <f t="shared" si="311"/>
        <v>Effectiveness of mRNA COVID-19 vaccine booster doses against Omicron severe outcomes</v>
      </c>
      <c r="D495" s="64">
        <f t="shared" si="312"/>
        <v>44866</v>
      </c>
      <c r="E495" s="67" t="str">
        <f t="shared" si="313"/>
        <v>medRxiv</v>
      </c>
      <c r="F495" s="67" t="str">
        <f t="shared" si="314"/>
        <v>No</v>
      </c>
      <c r="G495"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95" s="67" t="str">
        <f t="shared" si="316"/>
        <v>Canada</v>
      </c>
      <c r="I495" s="67" t="str">
        <f t="shared" si="317"/>
        <v>January 2022 to October 2022</v>
      </c>
      <c r="J495" s="67" t="str">
        <f t="shared" si="318"/>
        <v>Test-negative case study control</v>
      </c>
      <c r="K495" s="67" t="str">
        <f t="shared" si="319"/>
        <v>Older adults (≥50 years)</v>
      </c>
      <c r="L495" s="67" t="str">
        <f t="shared" si="320"/>
        <v>N/A</v>
      </c>
      <c r="M495" s="67">
        <f t="shared" si="321"/>
        <v>74040</v>
      </c>
      <c r="N495"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95" s="67" t="str">
        <f t="shared" si="332"/>
        <v>2 doses + first booster</v>
      </c>
      <c r="P495" s="67" t="str">
        <f t="shared" si="323"/>
        <v>BNT162b2 or mRNA-1273</v>
      </c>
      <c r="Q495" s="67" t="str">
        <f t="shared" si="324"/>
        <v>Both</v>
      </c>
      <c r="R495" s="67" t="str">
        <f t="shared" si="325"/>
        <v>N/A</v>
      </c>
      <c r="S495" s="67" t="str">
        <f t="shared" si="333"/>
        <v>First booster</v>
      </c>
      <c r="T495" s="67" t="str">
        <f t="shared" si="334"/>
        <v>Primary vaccination</v>
      </c>
      <c r="U495" s="67" t="str">
        <f t="shared" si="331"/>
        <v>Severe Outcome</v>
      </c>
      <c r="V495" s="67" t="s">
        <v>215</v>
      </c>
      <c r="W495" s="15" t="s">
        <v>1533</v>
      </c>
      <c r="X495" s="67" t="s">
        <v>1025</v>
      </c>
      <c r="Y495" s="67" t="str">
        <f t="shared" si="330"/>
        <v>Overall Omicron</v>
      </c>
      <c r="Z495" s="15" t="s">
        <v>1615</v>
      </c>
      <c r="AA495" s="67"/>
    </row>
    <row r="496" spans="1:27" x14ac:dyDescent="0.25">
      <c r="A496" s="62">
        <f t="shared" si="309"/>
        <v>44980</v>
      </c>
      <c r="B496" s="67" t="str">
        <f t="shared" si="310"/>
        <v>Grewal R., et al.</v>
      </c>
      <c r="C496" s="68" t="str">
        <f t="shared" si="311"/>
        <v>Effectiveness of mRNA COVID-19 vaccine booster doses against Omicron severe outcomes</v>
      </c>
      <c r="D496" s="64">
        <f t="shared" si="312"/>
        <v>44866</v>
      </c>
      <c r="E496" s="67" t="str">
        <f t="shared" si="313"/>
        <v>medRxiv</v>
      </c>
      <c r="F496" s="67" t="str">
        <f t="shared" si="314"/>
        <v>No</v>
      </c>
      <c r="G496"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96" s="67" t="str">
        <f t="shared" si="316"/>
        <v>Canada</v>
      </c>
      <c r="I496" s="67" t="str">
        <f t="shared" si="317"/>
        <v>January 2022 to October 2022</v>
      </c>
      <c r="J496" s="67" t="str">
        <f t="shared" si="318"/>
        <v>Test-negative case study control</v>
      </c>
      <c r="K496" s="67" t="str">
        <f t="shared" si="319"/>
        <v>Older adults (≥50 years)</v>
      </c>
      <c r="L496" s="67" t="str">
        <f t="shared" si="320"/>
        <v>N/A</v>
      </c>
      <c r="M496" s="67">
        <f t="shared" si="321"/>
        <v>74040</v>
      </c>
      <c r="N496"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96" s="67" t="str">
        <f t="shared" si="332"/>
        <v>2 doses + first booster</v>
      </c>
      <c r="P496" s="67" t="str">
        <f t="shared" si="323"/>
        <v>BNT162b2 or mRNA-1273</v>
      </c>
      <c r="Q496" s="67" t="str">
        <f t="shared" si="324"/>
        <v>Both</v>
      </c>
      <c r="R496" s="67" t="str">
        <f t="shared" si="325"/>
        <v>N/A</v>
      </c>
      <c r="S496" s="67" t="str">
        <f t="shared" si="333"/>
        <v>First booster</v>
      </c>
      <c r="T496" s="67" t="str">
        <f t="shared" si="334"/>
        <v>Primary vaccination</v>
      </c>
      <c r="U496" s="67" t="str">
        <f t="shared" si="331"/>
        <v>Severe Outcome</v>
      </c>
      <c r="V496" s="67" t="str">
        <f>V495</f>
        <v>60 to 69</v>
      </c>
      <c r="W496" s="15" t="s">
        <v>1519</v>
      </c>
      <c r="X496" s="67" t="str">
        <f>X495</f>
        <v>Short term (0-3 months)</v>
      </c>
      <c r="Y496" s="67" t="str">
        <f t="shared" si="330"/>
        <v>Overall Omicron</v>
      </c>
      <c r="Z496" s="15" t="s">
        <v>1616</v>
      </c>
      <c r="AA496" s="67"/>
    </row>
    <row r="497" spans="1:27" x14ac:dyDescent="0.25">
      <c r="A497" s="62">
        <f t="shared" si="309"/>
        <v>44980</v>
      </c>
      <c r="B497" s="67" t="str">
        <f t="shared" si="310"/>
        <v>Grewal R., et al.</v>
      </c>
      <c r="C497" s="68" t="str">
        <f t="shared" si="311"/>
        <v>Effectiveness of mRNA COVID-19 vaccine booster doses against Omicron severe outcomes</v>
      </c>
      <c r="D497" s="64">
        <f t="shared" si="312"/>
        <v>44866</v>
      </c>
      <c r="E497" s="67" t="str">
        <f t="shared" si="313"/>
        <v>medRxiv</v>
      </c>
      <c r="F497" s="67" t="str">
        <f t="shared" si="314"/>
        <v>No</v>
      </c>
      <c r="G497"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97" s="67" t="str">
        <f t="shared" si="316"/>
        <v>Canada</v>
      </c>
      <c r="I497" s="67" t="str">
        <f t="shared" si="317"/>
        <v>January 2022 to October 2022</v>
      </c>
      <c r="J497" s="67" t="str">
        <f t="shared" si="318"/>
        <v>Test-negative case study control</v>
      </c>
      <c r="K497" s="67" t="str">
        <f t="shared" si="319"/>
        <v>Older adults (≥50 years)</v>
      </c>
      <c r="L497" s="67" t="str">
        <f t="shared" si="320"/>
        <v>N/A</v>
      </c>
      <c r="M497" s="67">
        <f t="shared" si="321"/>
        <v>74040</v>
      </c>
      <c r="N497"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97" s="67" t="str">
        <f t="shared" si="332"/>
        <v>2 doses + first booster</v>
      </c>
      <c r="P497" s="67" t="str">
        <f t="shared" si="323"/>
        <v>BNT162b2 or mRNA-1273</v>
      </c>
      <c r="Q497" s="67" t="str">
        <f t="shared" si="324"/>
        <v>Both</v>
      </c>
      <c r="R497" s="67" t="str">
        <f t="shared" si="325"/>
        <v>N/A</v>
      </c>
      <c r="S497" s="67" t="str">
        <f t="shared" si="333"/>
        <v>First booster</v>
      </c>
      <c r="T497" s="67" t="str">
        <f t="shared" si="334"/>
        <v>Primary vaccination</v>
      </c>
      <c r="U497" s="67" t="str">
        <f t="shared" si="331"/>
        <v>Severe Outcome</v>
      </c>
      <c r="V497" s="67" t="str">
        <f>V496</f>
        <v>60 to 69</v>
      </c>
      <c r="W497" s="15" t="s">
        <v>1638</v>
      </c>
      <c r="X497" s="67" t="str">
        <f>X496</f>
        <v>Short term (0-3 months)</v>
      </c>
      <c r="Y497" s="67" t="str">
        <f t="shared" si="330"/>
        <v>Overall Omicron</v>
      </c>
      <c r="Z497" s="15" t="s">
        <v>1617</v>
      </c>
      <c r="AA497" s="67"/>
    </row>
    <row r="498" spans="1:27" x14ac:dyDescent="0.25">
      <c r="A498" s="62">
        <f t="shared" si="309"/>
        <v>44980</v>
      </c>
      <c r="B498" s="67" t="str">
        <f t="shared" si="310"/>
        <v>Grewal R., et al.</v>
      </c>
      <c r="C498" s="68" t="str">
        <f t="shared" si="311"/>
        <v>Effectiveness of mRNA COVID-19 vaccine booster doses against Omicron severe outcomes</v>
      </c>
      <c r="D498" s="64">
        <f t="shared" si="312"/>
        <v>44866</v>
      </c>
      <c r="E498" s="67" t="str">
        <f t="shared" si="313"/>
        <v>medRxiv</v>
      </c>
      <c r="F498" s="67" t="str">
        <f t="shared" si="314"/>
        <v>No</v>
      </c>
      <c r="G498"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98" s="67" t="str">
        <f t="shared" si="316"/>
        <v>Canada</v>
      </c>
      <c r="I498" s="67" t="str">
        <f t="shared" si="317"/>
        <v>January 2022 to October 2022</v>
      </c>
      <c r="J498" s="67" t="str">
        <f t="shared" si="318"/>
        <v>Test-negative case study control</v>
      </c>
      <c r="K498" s="67" t="str">
        <f t="shared" si="319"/>
        <v>Older adults (≥50 years)</v>
      </c>
      <c r="L498" s="67" t="str">
        <f t="shared" si="320"/>
        <v>N/A</v>
      </c>
      <c r="M498" s="67">
        <f t="shared" si="321"/>
        <v>74040</v>
      </c>
      <c r="N498"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98" s="67" t="str">
        <f t="shared" si="332"/>
        <v>2 doses + first booster</v>
      </c>
      <c r="P498" s="67" t="str">
        <f t="shared" si="323"/>
        <v>BNT162b2 or mRNA-1273</v>
      </c>
      <c r="Q498" s="67" t="str">
        <f t="shared" si="324"/>
        <v>Both</v>
      </c>
      <c r="R498" s="67" t="str">
        <f t="shared" si="325"/>
        <v>N/A</v>
      </c>
      <c r="S498" s="67" t="str">
        <f t="shared" si="333"/>
        <v>First booster</v>
      </c>
      <c r="T498" s="67" t="str">
        <f t="shared" si="334"/>
        <v>Primary vaccination</v>
      </c>
      <c r="U498" s="67" t="str">
        <f t="shared" si="331"/>
        <v>Severe Outcome</v>
      </c>
      <c r="V498" s="67" t="str">
        <f>V497</f>
        <v>60 to 69</v>
      </c>
      <c r="W498" s="15" t="s">
        <v>1648</v>
      </c>
      <c r="X498" s="15" t="s">
        <v>150</v>
      </c>
      <c r="Y498" s="67" t="str">
        <f t="shared" si="330"/>
        <v>Overall Omicron</v>
      </c>
      <c r="Z498" s="15" t="s">
        <v>1618</v>
      </c>
      <c r="AA498" s="67"/>
    </row>
    <row r="499" spans="1:27" x14ac:dyDescent="0.25">
      <c r="A499" s="62">
        <f t="shared" si="309"/>
        <v>44980</v>
      </c>
      <c r="B499" s="67" t="str">
        <f t="shared" si="310"/>
        <v>Grewal R., et al.</v>
      </c>
      <c r="C499" s="68" t="str">
        <f t="shared" si="311"/>
        <v>Effectiveness of mRNA COVID-19 vaccine booster doses against Omicron severe outcomes</v>
      </c>
      <c r="D499" s="64">
        <f t="shared" si="312"/>
        <v>44866</v>
      </c>
      <c r="E499" s="67" t="str">
        <f t="shared" si="313"/>
        <v>medRxiv</v>
      </c>
      <c r="F499" s="67" t="str">
        <f t="shared" si="314"/>
        <v>No</v>
      </c>
      <c r="G499"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499" s="67" t="str">
        <f t="shared" si="316"/>
        <v>Canada</v>
      </c>
      <c r="I499" s="67" t="str">
        <f t="shared" si="317"/>
        <v>January 2022 to October 2022</v>
      </c>
      <c r="J499" s="67" t="str">
        <f t="shared" si="318"/>
        <v>Test-negative case study control</v>
      </c>
      <c r="K499" s="67" t="str">
        <f t="shared" si="319"/>
        <v>Older adults (≥50 years)</v>
      </c>
      <c r="L499" s="67" t="str">
        <f t="shared" si="320"/>
        <v>N/A</v>
      </c>
      <c r="M499" s="67">
        <f t="shared" si="321"/>
        <v>74040</v>
      </c>
      <c r="N499"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499" s="67" t="str">
        <f t="shared" si="332"/>
        <v>2 doses + first booster</v>
      </c>
      <c r="P499" s="67" t="str">
        <f t="shared" si="323"/>
        <v>BNT162b2 or mRNA-1273</v>
      </c>
      <c r="Q499" s="67" t="str">
        <f t="shared" si="324"/>
        <v>Both</v>
      </c>
      <c r="R499" s="67" t="str">
        <f t="shared" si="325"/>
        <v>N/A</v>
      </c>
      <c r="S499" s="67" t="str">
        <f t="shared" si="333"/>
        <v>First booster</v>
      </c>
      <c r="T499" s="67" t="str">
        <f t="shared" si="334"/>
        <v>Primary vaccination</v>
      </c>
      <c r="U499" s="67" t="str">
        <f t="shared" si="331"/>
        <v>Severe Outcome</v>
      </c>
      <c r="V499" s="67" t="str">
        <f>V498</f>
        <v>60 to 69</v>
      </c>
      <c r="W499" s="15" t="s">
        <v>1649</v>
      </c>
      <c r="X499" s="67" t="s">
        <v>221</v>
      </c>
      <c r="Y499" s="67" t="str">
        <f t="shared" si="330"/>
        <v>Overall Omicron</v>
      </c>
      <c r="Z499" s="15" t="s">
        <v>1619</v>
      </c>
      <c r="AA499" s="67"/>
    </row>
    <row r="500" spans="1:27" x14ac:dyDescent="0.25">
      <c r="A500" s="62">
        <f t="shared" si="309"/>
        <v>44980</v>
      </c>
      <c r="B500" s="67" t="str">
        <f t="shared" si="310"/>
        <v>Grewal R., et al.</v>
      </c>
      <c r="C500" s="68" t="str">
        <f t="shared" si="311"/>
        <v>Effectiveness of mRNA COVID-19 vaccine booster doses against Omicron severe outcomes</v>
      </c>
      <c r="D500" s="64">
        <f t="shared" si="312"/>
        <v>44866</v>
      </c>
      <c r="E500" s="67" t="str">
        <f t="shared" si="313"/>
        <v>medRxiv</v>
      </c>
      <c r="F500" s="67" t="str">
        <f t="shared" si="314"/>
        <v>No</v>
      </c>
      <c r="G500"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500" s="67" t="str">
        <f t="shared" si="316"/>
        <v>Canada</v>
      </c>
      <c r="I500" s="67" t="str">
        <f t="shared" si="317"/>
        <v>January 2022 to October 2022</v>
      </c>
      <c r="J500" s="67" t="str">
        <f t="shared" si="318"/>
        <v>Test-negative case study control</v>
      </c>
      <c r="K500" s="67" t="str">
        <f t="shared" si="319"/>
        <v>Older adults (≥50 years)</v>
      </c>
      <c r="L500" s="67" t="str">
        <f t="shared" si="320"/>
        <v>N/A</v>
      </c>
      <c r="M500" s="67">
        <f t="shared" si="321"/>
        <v>74040</v>
      </c>
      <c r="N500"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00" s="67" t="str">
        <f t="shared" si="332"/>
        <v>2 doses + first booster</v>
      </c>
      <c r="P500" s="67" t="str">
        <f t="shared" si="323"/>
        <v>BNT162b2 or mRNA-1273</v>
      </c>
      <c r="Q500" s="67" t="str">
        <f t="shared" si="324"/>
        <v>Both</v>
      </c>
      <c r="R500" s="67" t="str">
        <f t="shared" si="325"/>
        <v>N/A</v>
      </c>
      <c r="S500" s="67" t="str">
        <f t="shared" si="333"/>
        <v>First booster</v>
      </c>
      <c r="T500" s="67" t="str">
        <f t="shared" si="334"/>
        <v>Primary vaccination</v>
      </c>
      <c r="U500" s="67" t="str">
        <f t="shared" si="331"/>
        <v>Severe Outcome</v>
      </c>
      <c r="V500" s="67" t="str">
        <f>V499</f>
        <v>60 to 69</v>
      </c>
      <c r="W500" s="15" t="s">
        <v>1569</v>
      </c>
      <c r="X500" s="67" t="str">
        <f>X499</f>
        <v>Long term (&gt;6 months)</v>
      </c>
      <c r="Y500" s="67" t="str">
        <f t="shared" si="330"/>
        <v>Overall Omicron</v>
      </c>
      <c r="Z500" s="15" t="s">
        <v>1620</v>
      </c>
      <c r="AA500" s="67"/>
    </row>
    <row r="501" spans="1:27" x14ac:dyDescent="0.25">
      <c r="A501" s="62">
        <f t="shared" si="309"/>
        <v>44980</v>
      </c>
      <c r="B501" s="67" t="str">
        <f t="shared" si="310"/>
        <v>Grewal R., et al.</v>
      </c>
      <c r="C501" s="68" t="str">
        <f t="shared" si="311"/>
        <v>Effectiveness of mRNA COVID-19 vaccine booster doses against Omicron severe outcomes</v>
      </c>
      <c r="D501" s="64">
        <f t="shared" si="312"/>
        <v>44866</v>
      </c>
      <c r="E501" s="67" t="str">
        <f t="shared" si="313"/>
        <v>medRxiv</v>
      </c>
      <c r="F501" s="67" t="str">
        <f t="shared" si="314"/>
        <v>No</v>
      </c>
      <c r="G501"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501" s="67" t="str">
        <f t="shared" si="316"/>
        <v>Canada</v>
      </c>
      <c r="I501" s="67" t="str">
        <f t="shared" si="317"/>
        <v>January 2022 to October 2022</v>
      </c>
      <c r="J501" s="67" t="str">
        <f t="shared" si="318"/>
        <v>Test-negative case study control</v>
      </c>
      <c r="K501" s="67" t="str">
        <f t="shared" si="319"/>
        <v>Older adults (≥50 years)</v>
      </c>
      <c r="L501" s="67" t="str">
        <f t="shared" si="320"/>
        <v>N/A</v>
      </c>
      <c r="M501" s="67">
        <f t="shared" si="321"/>
        <v>74040</v>
      </c>
      <c r="N501"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01" s="67" t="str">
        <f t="shared" si="332"/>
        <v>2 doses + first booster</v>
      </c>
      <c r="P501" s="67" t="str">
        <f t="shared" si="323"/>
        <v>BNT162b2 or mRNA-1273</v>
      </c>
      <c r="Q501" s="67" t="str">
        <f t="shared" si="324"/>
        <v>Both</v>
      </c>
      <c r="R501" s="67" t="str">
        <f t="shared" si="325"/>
        <v>N/A</v>
      </c>
      <c r="S501" s="67" t="str">
        <f t="shared" si="333"/>
        <v>First booster</v>
      </c>
      <c r="T501" s="67" t="str">
        <f t="shared" si="334"/>
        <v>Primary vaccination</v>
      </c>
      <c r="U501" s="67" t="str">
        <f t="shared" si="331"/>
        <v>Severe Outcome</v>
      </c>
      <c r="V501" s="67" t="s">
        <v>216</v>
      </c>
      <c r="W501" s="15" t="s">
        <v>1533</v>
      </c>
      <c r="X501" s="67" t="s">
        <v>1025</v>
      </c>
      <c r="Y501" s="67" t="str">
        <f t="shared" si="330"/>
        <v>Overall Omicron</v>
      </c>
      <c r="Z501" s="15" t="s">
        <v>1621</v>
      </c>
      <c r="AA501" s="67"/>
    </row>
    <row r="502" spans="1:27" x14ac:dyDescent="0.25">
      <c r="A502" s="62">
        <f t="shared" si="309"/>
        <v>44980</v>
      </c>
      <c r="B502" s="67" t="str">
        <f t="shared" si="310"/>
        <v>Grewal R., et al.</v>
      </c>
      <c r="C502" s="68" t="str">
        <f t="shared" si="311"/>
        <v>Effectiveness of mRNA COVID-19 vaccine booster doses against Omicron severe outcomes</v>
      </c>
      <c r="D502" s="64">
        <f t="shared" si="312"/>
        <v>44866</v>
      </c>
      <c r="E502" s="67" t="str">
        <f t="shared" si="313"/>
        <v>medRxiv</v>
      </c>
      <c r="F502" s="67" t="str">
        <f t="shared" si="314"/>
        <v>No</v>
      </c>
      <c r="G502"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502" s="67" t="str">
        <f t="shared" si="316"/>
        <v>Canada</v>
      </c>
      <c r="I502" s="67" t="str">
        <f t="shared" si="317"/>
        <v>January 2022 to October 2022</v>
      </c>
      <c r="J502" s="67" t="str">
        <f t="shared" si="318"/>
        <v>Test-negative case study control</v>
      </c>
      <c r="K502" s="67" t="str">
        <f t="shared" si="319"/>
        <v>Older adults (≥50 years)</v>
      </c>
      <c r="L502" s="67" t="str">
        <f t="shared" si="320"/>
        <v>N/A</v>
      </c>
      <c r="M502" s="67">
        <f t="shared" si="321"/>
        <v>74040</v>
      </c>
      <c r="N502"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02" s="67" t="str">
        <f t="shared" si="332"/>
        <v>2 doses + first booster</v>
      </c>
      <c r="P502" s="67" t="str">
        <f t="shared" si="323"/>
        <v>BNT162b2 or mRNA-1273</v>
      </c>
      <c r="Q502" s="67" t="str">
        <f t="shared" si="324"/>
        <v>Both</v>
      </c>
      <c r="R502" s="67" t="str">
        <f t="shared" si="325"/>
        <v>N/A</v>
      </c>
      <c r="S502" s="67" t="str">
        <f t="shared" si="333"/>
        <v>First booster</v>
      </c>
      <c r="T502" s="67" t="str">
        <f t="shared" si="334"/>
        <v>Primary vaccination</v>
      </c>
      <c r="U502" s="67" t="str">
        <f t="shared" si="331"/>
        <v>Severe Outcome</v>
      </c>
      <c r="V502" s="67" t="str">
        <f>V501</f>
        <v>70 to 79</v>
      </c>
      <c r="W502" s="15" t="s">
        <v>1519</v>
      </c>
      <c r="X502" s="67" t="str">
        <f>X501</f>
        <v>Short term (0-3 months)</v>
      </c>
      <c r="Y502" s="67" t="str">
        <f t="shared" si="330"/>
        <v>Overall Omicron</v>
      </c>
      <c r="Z502" s="15" t="s">
        <v>1622</v>
      </c>
      <c r="AA502" s="67"/>
    </row>
    <row r="503" spans="1:27" x14ac:dyDescent="0.25">
      <c r="A503" s="62">
        <f t="shared" si="309"/>
        <v>44980</v>
      </c>
      <c r="B503" s="67" t="str">
        <f t="shared" si="310"/>
        <v>Grewal R., et al.</v>
      </c>
      <c r="C503" s="68" t="str">
        <f t="shared" si="311"/>
        <v>Effectiveness of mRNA COVID-19 vaccine booster doses against Omicron severe outcomes</v>
      </c>
      <c r="D503" s="64">
        <f t="shared" si="312"/>
        <v>44866</v>
      </c>
      <c r="E503" s="67" t="str">
        <f t="shared" si="313"/>
        <v>medRxiv</v>
      </c>
      <c r="F503" s="67" t="str">
        <f t="shared" si="314"/>
        <v>No</v>
      </c>
      <c r="G503"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503" s="67" t="str">
        <f t="shared" si="316"/>
        <v>Canada</v>
      </c>
      <c r="I503" s="67" t="str">
        <f t="shared" si="317"/>
        <v>January 2022 to October 2022</v>
      </c>
      <c r="J503" s="67" t="str">
        <f t="shared" si="318"/>
        <v>Test-negative case study control</v>
      </c>
      <c r="K503" s="67" t="str">
        <f t="shared" si="319"/>
        <v>Older adults (≥50 years)</v>
      </c>
      <c r="L503" s="67" t="str">
        <f t="shared" si="320"/>
        <v>N/A</v>
      </c>
      <c r="M503" s="67">
        <f t="shared" si="321"/>
        <v>74040</v>
      </c>
      <c r="N503"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03" s="67" t="str">
        <f t="shared" si="332"/>
        <v>2 doses + first booster</v>
      </c>
      <c r="P503" s="67" t="str">
        <f t="shared" si="323"/>
        <v>BNT162b2 or mRNA-1273</v>
      </c>
      <c r="Q503" s="67" t="str">
        <f t="shared" si="324"/>
        <v>Both</v>
      </c>
      <c r="R503" s="67" t="str">
        <f t="shared" si="325"/>
        <v>N/A</v>
      </c>
      <c r="S503" s="67" t="str">
        <f t="shared" si="333"/>
        <v>First booster</v>
      </c>
      <c r="T503" s="67" t="str">
        <f t="shared" si="334"/>
        <v>Primary vaccination</v>
      </c>
      <c r="U503" s="67" t="str">
        <f t="shared" si="331"/>
        <v>Severe Outcome</v>
      </c>
      <c r="V503" s="67" t="str">
        <f>V502</f>
        <v>70 to 79</v>
      </c>
      <c r="W503" s="15" t="s">
        <v>1638</v>
      </c>
      <c r="X503" s="67" t="str">
        <f>X502</f>
        <v>Short term (0-3 months)</v>
      </c>
      <c r="Y503" s="67" t="str">
        <f t="shared" si="330"/>
        <v>Overall Omicron</v>
      </c>
      <c r="Z503" s="15" t="s">
        <v>1623</v>
      </c>
      <c r="AA503" s="67"/>
    </row>
    <row r="504" spans="1:27" x14ac:dyDescent="0.25">
      <c r="A504" s="62">
        <f t="shared" si="309"/>
        <v>44980</v>
      </c>
      <c r="B504" s="67" t="str">
        <f t="shared" si="310"/>
        <v>Grewal R., et al.</v>
      </c>
      <c r="C504" s="68" t="str">
        <f t="shared" si="311"/>
        <v>Effectiveness of mRNA COVID-19 vaccine booster doses against Omicron severe outcomes</v>
      </c>
      <c r="D504" s="64">
        <f t="shared" si="312"/>
        <v>44866</v>
      </c>
      <c r="E504" s="67" t="str">
        <f t="shared" si="313"/>
        <v>medRxiv</v>
      </c>
      <c r="F504" s="67" t="str">
        <f t="shared" si="314"/>
        <v>No</v>
      </c>
      <c r="G504"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504" s="67" t="str">
        <f t="shared" si="316"/>
        <v>Canada</v>
      </c>
      <c r="I504" s="67" t="str">
        <f t="shared" si="317"/>
        <v>January 2022 to October 2022</v>
      </c>
      <c r="J504" s="67" t="str">
        <f t="shared" si="318"/>
        <v>Test-negative case study control</v>
      </c>
      <c r="K504" s="67" t="str">
        <f t="shared" si="319"/>
        <v>Older adults (≥50 years)</v>
      </c>
      <c r="L504" s="67" t="str">
        <f t="shared" si="320"/>
        <v>N/A</v>
      </c>
      <c r="M504" s="67">
        <f t="shared" si="321"/>
        <v>74040</v>
      </c>
      <c r="N504"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04" s="67" t="str">
        <f t="shared" si="332"/>
        <v>2 doses + first booster</v>
      </c>
      <c r="P504" s="67" t="str">
        <f t="shared" si="323"/>
        <v>BNT162b2 or mRNA-1273</v>
      </c>
      <c r="Q504" s="67" t="str">
        <f t="shared" si="324"/>
        <v>Both</v>
      </c>
      <c r="R504" s="67" t="str">
        <f t="shared" si="325"/>
        <v>N/A</v>
      </c>
      <c r="S504" s="67" t="str">
        <f t="shared" si="333"/>
        <v>First booster</v>
      </c>
      <c r="T504" s="67" t="str">
        <f t="shared" si="334"/>
        <v>Primary vaccination</v>
      </c>
      <c r="U504" s="67" t="str">
        <f t="shared" si="331"/>
        <v>Severe Outcome</v>
      </c>
      <c r="V504" s="67" t="str">
        <f>V503</f>
        <v>70 to 79</v>
      </c>
      <c r="W504" s="15" t="s">
        <v>1648</v>
      </c>
      <c r="X504" s="15" t="s">
        <v>150</v>
      </c>
      <c r="Y504" s="67" t="str">
        <f t="shared" si="330"/>
        <v>Overall Omicron</v>
      </c>
      <c r="Z504" s="15" t="s">
        <v>1624</v>
      </c>
      <c r="AA504" s="67"/>
    </row>
    <row r="505" spans="1:27" x14ac:dyDescent="0.25">
      <c r="A505" s="62">
        <f t="shared" si="309"/>
        <v>44980</v>
      </c>
      <c r="B505" s="67" t="str">
        <f t="shared" si="310"/>
        <v>Grewal R., et al.</v>
      </c>
      <c r="C505" s="68" t="str">
        <f t="shared" si="311"/>
        <v>Effectiveness of mRNA COVID-19 vaccine booster doses against Omicron severe outcomes</v>
      </c>
      <c r="D505" s="64">
        <f t="shared" si="312"/>
        <v>44866</v>
      </c>
      <c r="E505" s="67" t="str">
        <f t="shared" si="313"/>
        <v>medRxiv</v>
      </c>
      <c r="F505" s="67" t="str">
        <f t="shared" si="314"/>
        <v>No</v>
      </c>
      <c r="G505" s="67" t="str">
        <f t="shared" si="315"/>
        <v>Canadian Immunization Research Network (CIRN), Public Health Agency of Canada and the Canadian Institutes of Health Research (CNF 151944), Public Health Agency of Canada, Ontario Ministry of Health (MOH) and Ministry of Long-Term Care (MLTC), Ontario Health Data Platform (OHDP).</v>
      </c>
      <c r="H505" s="67" t="str">
        <f t="shared" si="316"/>
        <v>Canada</v>
      </c>
      <c r="I505" s="67" t="str">
        <f t="shared" si="317"/>
        <v>January 2022 to October 2022</v>
      </c>
      <c r="J505" s="67" t="str">
        <f t="shared" si="318"/>
        <v>Test-negative case study control</v>
      </c>
      <c r="K505" s="67" t="str">
        <f t="shared" si="319"/>
        <v>Older adults (≥50 years)</v>
      </c>
      <c r="L505" s="67" t="str">
        <f t="shared" si="320"/>
        <v>N/A</v>
      </c>
      <c r="M505" s="67">
        <f t="shared" si="321"/>
        <v>74040</v>
      </c>
      <c r="N505" s="67" t="str">
        <f t="shared" si="32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05" s="67" t="str">
        <f t="shared" si="332"/>
        <v>2 doses + first booster</v>
      </c>
      <c r="P505" s="67" t="str">
        <f t="shared" si="323"/>
        <v>BNT162b2 or mRNA-1273</v>
      </c>
      <c r="Q505" s="67" t="str">
        <f t="shared" si="324"/>
        <v>Both</v>
      </c>
      <c r="R505" s="67" t="str">
        <f t="shared" si="325"/>
        <v>N/A</v>
      </c>
      <c r="S505" s="67" t="str">
        <f t="shared" si="333"/>
        <v>First booster</v>
      </c>
      <c r="T505" s="67" t="str">
        <f t="shared" si="334"/>
        <v>Primary vaccination</v>
      </c>
      <c r="U505" s="67" t="str">
        <f t="shared" si="331"/>
        <v>Severe Outcome</v>
      </c>
      <c r="V505" s="67" t="str">
        <f>V504</f>
        <v>70 to 79</v>
      </c>
      <c r="W505" s="15" t="s">
        <v>1649</v>
      </c>
      <c r="X505" s="67" t="s">
        <v>221</v>
      </c>
      <c r="Y505" s="67" t="str">
        <f t="shared" si="330"/>
        <v>Overall Omicron</v>
      </c>
      <c r="Z505" s="15" t="s">
        <v>1625</v>
      </c>
      <c r="AA505" s="67"/>
    </row>
    <row r="506" spans="1:27" x14ac:dyDescent="0.25">
      <c r="A506" s="62">
        <f t="shared" ref="A506:A537" si="335">A505</f>
        <v>44980</v>
      </c>
      <c r="B506" s="67" t="str">
        <f t="shared" ref="B506:B537" si="336">B505</f>
        <v>Grewal R., et al.</v>
      </c>
      <c r="C506" s="68" t="str">
        <f t="shared" ref="C506:C537" si="337">C505</f>
        <v>Effectiveness of mRNA COVID-19 vaccine booster doses against Omicron severe outcomes</v>
      </c>
      <c r="D506" s="64">
        <f t="shared" ref="D506:D537" si="338">D505</f>
        <v>44866</v>
      </c>
      <c r="E506" s="67" t="str">
        <f t="shared" ref="E506:E537" si="339">E505</f>
        <v>medRxiv</v>
      </c>
      <c r="F506" s="67" t="str">
        <f t="shared" ref="F506:F537" si="340">F505</f>
        <v>No</v>
      </c>
      <c r="G506" s="67" t="str">
        <f t="shared" ref="G506:G537" si="341">G505</f>
        <v>Canadian Immunization Research Network (CIRN), Public Health Agency of Canada and the Canadian Institutes of Health Research (CNF 151944), Public Health Agency of Canada, Ontario Ministry of Health (MOH) and Ministry of Long-Term Care (MLTC), Ontario Health Data Platform (OHDP).</v>
      </c>
      <c r="H506" s="67" t="str">
        <f t="shared" ref="H506:H537" si="342">H505</f>
        <v>Canada</v>
      </c>
      <c r="I506" s="67" t="str">
        <f t="shared" ref="I506:I537" si="343">I505</f>
        <v>January 2022 to October 2022</v>
      </c>
      <c r="J506" s="67" t="str">
        <f t="shared" ref="J506:J537" si="344">J505</f>
        <v>Test-negative case study control</v>
      </c>
      <c r="K506" s="67" t="str">
        <f t="shared" ref="K506:K537" si="345">K505</f>
        <v>Older adults (≥50 years)</v>
      </c>
      <c r="L506" s="67" t="str">
        <f t="shared" ref="L506:L537" si="346">L505</f>
        <v>N/A</v>
      </c>
      <c r="M506" s="67">
        <f t="shared" ref="M506:M537" si="347">M505</f>
        <v>74040</v>
      </c>
      <c r="N506" s="67" t="str">
        <f t="shared" ref="N506:N537" si="348">N505</f>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06" s="67" t="str">
        <f t="shared" si="332"/>
        <v>2 doses + first booster</v>
      </c>
      <c r="P506" s="67" t="str">
        <f t="shared" ref="P506:P537" si="349">P505</f>
        <v>BNT162b2 or mRNA-1273</v>
      </c>
      <c r="Q506" s="67" t="str">
        <f t="shared" ref="Q506:Q537" si="350">Q505</f>
        <v>Both</v>
      </c>
      <c r="R506" s="67" t="str">
        <f t="shared" ref="R506:R537" si="351">R505</f>
        <v>N/A</v>
      </c>
      <c r="S506" s="67" t="str">
        <f t="shared" si="333"/>
        <v>First booster</v>
      </c>
      <c r="T506" s="67" t="str">
        <f t="shared" si="334"/>
        <v>Primary vaccination</v>
      </c>
      <c r="U506" s="67" t="str">
        <f t="shared" si="331"/>
        <v>Severe Outcome</v>
      </c>
      <c r="V506" s="67" t="str">
        <f>V505</f>
        <v>70 to 79</v>
      </c>
      <c r="W506" s="15" t="s">
        <v>1569</v>
      </c>
      <c r="X506" s="67" t="str">
        <f>X505</f>
        <v>Long term (&gt;6 months)</v>
      </c>
      <c r="Y506" s="67" t="str">
        <f t="shared" si="330"/>
        <v>Overall Omicron</v>
      </c>
      <c r="Z506" s="15" t="s">
        <v>1626</v>
      </c>
      <c r="AA506" s="67"/>
    </row>
    <row r="507" spans="1:27" x14ac:dyDescent="0.25">
      <c r="A507" s="62">
        <f t="shared" si="335"/>
        <v>44980</v>
      </c>
      <c r="B507" s="67" t="str">
        <f t="shared" si="336"/>
        <v>Grewal R., et al.</v>
      </c>
      <c r="C507" s="68" t="str">
        <f t="shared" si="337"/>
        <v>Effectiveness of mRNA COVID-19 vaccine booster doses against Omicron severe outcomes</v>
      </c>
      <c r="D507" s="64">
        <f t="shared" si="338"/>
        <v>44866</v>
      </c>
      <c r="E507" s="67" t="str">
        <f t="shared" si="339"/>
        <v>medRxiv</v>
      </c>
      <c r="F507" s="67" t="str">
        <f t="shared" si="340"/>
        <v>No</v>
      </c>
      <c r="G507"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07" s="67" t="str">
        <f t="shared" si="342"/>
        <v>Canada</v>
      </c>
      <c r="I507" s="67" t="str">
        <f t="shared" si="343"/>
        <v>January 2022 to October 2022</v>
      </c>
      <c r="J507" s="67" t="str">
        <f t="shared" si="344"/>
        <v>Test-negative case study control</v>
      </c>
      <c r="K507" s="67" t="str">
        <f t="shared" si="345"/>
        <v>Older adults (≥50 years)</v>
      </c>
      <c r="L507" s="67" t="str">
        <f t="shared" si="346"/>
        <v>N/A</v>
      </c>
      <c r="M507" s="67">
        <f t="shared" si="347"/>
        <v>74040</v>
      </c>
      <c r="N507"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07" s="67" t="str">
        <f t="shared" si="332"/>
        <v>2 doses + first booster</v>
      </c>
      <c r="P507" s="67" t="str">
        <f t="shared" si="349"/>
        <v>BNT162b2 or mRNA-1273</v>
      </c>
      <c r="Q507" s="67" t="str">
        <f t="shared" si="350"/>
        <v>Both</v>
      </c>
      <c r="R507" s="67" t="str">
        <f t="shared" si="351"/>
        <v>N/A</v>
      </c>
      <c r="S507" s="67" t="str">
        <f t="shared" si="333"/>
        <v>First booster</v>
      </c>
      <c r="T507" s="67" t="str">
        <f t="shared" si="334"/>
        <v>Primary vaccination</v>
      </c>
      <c r="U507" s="67" t="str">
        <f t="shared" si="331"/>
        <v>Severe Outcome</v>
      </c>
      <c r="V507" s="67" t="s">
        <v>1526</v>
      </c>
      <c r="W507" s="15" t="s">
        <v>1533</v>
      </c>
      <c r="X507" s="67" t="s">
        <v>1025</v>
      </c>
      <c r="Y507" s="67" t="str">
        <f t="shared" si="330"/>
        <v>Overall Omicron</v>
      </c>
      <c r="Z507" s="15" t="s">
        <v>1627</v>
      </c>
      <c r="AA507" s="67"/>
    </row>
    <row r="508" spans="1:27" x14ac:dyDescent="0.25">
      <c r="A508" s="62">
        <f t="shared" si="335"/>
        <v>44980</v>
      </c>
      <c r="B508" s="67" t="str">
        <f t="shared" si="336"/>
        <v>Grewal R., et al.</v>
      </c>
      <c r="C508" s="68" t="str">
        <f t="shared" si="337"/>
        <v>Effectiveness of mRNA COVID-19 vaccine booster doses against Omicron severe outcomes</v>
      </c>
      <c r="D508" s="64">
        <f t="shared" si="338"/>
        <v>44866</v>
      </c>
      <c r="E508" s="67" t="str">
        <f t="shared" si="339"/>
        <v>medRxiv</v>
      </c>
      <c r="F508" s="67" t="str">
        <f t="shared" si="340"/>
        <v>No</v>
      </c>
      <c r="G508"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08" s="67" t="str">
        <f t="shared" si="342"/>
        <v>Canada</v>
      </c>
      <c r="I508" s="67" t="str">
        <f t="shared" si="343"/>
        <v>January 2022 to October 2022</v>
      </c>
      <c r="J508" s="67" t="str">
        <f t="shared" si="344"/>
        <v>Test-negative case study control</v>
      </c>
      <c r="K508" s="67" t="str">
        <f t="shared" si="345"/>
        <v>Older adults (≥50 years)</v>
      </c>
      <c r="L508" s="67" t="str">
        <f t="shared" si="346"/>
        <v>N/A</v>
      </c>
      <c r="M508" s="67">
        <f t="shared" si="347"/>
        <v>74040</v>
      </c>
      <c r="N508"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08" s="67" t="str">
        <f t="shared" si="332"/>
        <v>2 doses + first booster</v>
      </c>
      <c r="P508" s="67" t="str">
        <f t="shared" si="349"/>
        <v>BNT162b2 or mRNA-1273</v>
      </c>
      <c r="Q508" s="67" t="str">
        <f t="shared" si="350"/>
        <v>Both</v>
      </c>
      <c r="R508" s="67" t="str">
        <f t="shared" si="351"/>
        <v>N/A</v>
      </c>
      <c r="S508" s="67" t="str">
        <f t="shared" si="333"/>
        <v>First booster</v>
      </c>
      <c r="T508" s="67" t="str">
        <f t="shared" si="334"/>
        <v>Primary vaccination</v>
      </c>
      <c r="U508" s="67" t="str">
        <f t="shared" si="331"/>
        <v>Severe Outcome</v>
      </c>
      <c r="V508" s="67" t="str">
        <f>V507</f>
        <v xml:space="preserve">≥80 </v>
      </c>
      <c r="W508" s="15" t="s">
        <v>1519</v>
      </c>
      <c r="X508" s="67" t="str">
        <f>X507</f>
        <v>Short term (0-3 months)</v>
      </c>
      <c r="Y508" s="67" t="str">
        <f t="shared" si="330"/>
        <v>Overall Omicron</v>
      </c>
      <c r="Z508" s="15" t="s">
        <v>1628</v>
      </c>
      <c r="AA508" s="67"/>
    </row>
    <row r="509" spans="1:27" x14ac:dyDescent="0.25">
      <c r="A509" s="62">
        <f t="shared" si="335"/>
        <v>44980</v>
      </c>
      <c r="B509" s="67" t="str">
        <f t="shared" si="336"/>
        <v>Grewal R., et al.</v>
      </c>
      <c r="C509" s="68" t="str">
        <f t="shared" si="337"/>
        <v>Effectiveness of mRNA COVID-19 vaccine booster doses against Omicron severe outcomes</v>
      </c>
      <c r="D509" s="64">
        <f t="shared" si="338"/>
        <v>44866</v>
      </c>
      <c r="E509" s="67" t="str">
        <f t="shared" si="339"/>
        <v>medRxiv</v>
      </c>
      <c r="F509" s="67" t="str">
        <f t="shared" si="340"/>
        <v>No</v>
      </c>
      <c r="G509"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09" s="67" t="str">
        <f t="shared" si="342"/>
        <v>Canada</v>
      </c>
      <c r="I509" s="67" t="str">
        <f t="shared" si="343"/>
        <v>January 2022 to October 2022</v>
      </c>
      <c r="J509" s="67" t="str">
        <f t="shared" si="344"/>
        <v>Test-negative case study control</v>
      </c>
      <c r="K509" s="67" t="str">
        <f t="shared" si="345"/>
        <v>Older adults (≥50 years)</v>
      </c>
      <c r="L509" s="67" t="str">
        <f t="shared" si="346"/>
        <v>N/A</v>
      </c>
      <c r="M509" s="67">
        <f t="shared" si="347"/>
        <v>74040</v>
      </c>
      <c r="N509"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09" s="67" t="str">
        <f t="shared" si="332"/>
        <v>2 doses + first booster</v>
      </c>
      <c r="P509" s="67" t="str">
        <f t="shared" si="349"/>
        <v>BNT162b2 or mRNA-1273</v>
      </c>
      <c r="Q509" s="67" t="str">
        <f t="shared" si="350"/>
        <v>Both</v>
      </c>
      <c r="R509" s="67" t="str">
        <f t="shared" si="351"/>
        <v>N/A</v>
      </c>
      <c r="S509" s="67" t="str">
        <f t="shared" si="333"/>
        <v>First booster</v>
      </c>
      <c r="T509" s="67" t="str">
        <f t="shared" si="334"/>
        <v>Primary vaccination</v>
      </c>
      <c r="U509" s="67" t="str">
        <f t="shared" si="331"/>
        <v>Severe Outcome</v>
      </c>
      <c r="V509" s="67" t="str">
        <f>V508</f>
        <v xml:space="preserve">≥80 </v>
      </c>
      <c r="W509" s="15" t="s">
        <v>1638</v>
      </c>
      <c r="X509" s="67" t="str">
        <f>X508</f>
        <v>Short term (0-3 months)</v>
      </c>
      <c r="Y509" s="67" t="str">
        <f t="shared" si="330"/>
        <v>Overall Omicron</v>
      </c>
      <c r="Z509" s="15" t="s">
        <v>1629</v>
      </c>
      <c r="AA509" s="67"/>
    </row>
    <row r="510" spans="1:27" x14ac:dyDescent="0.25">
      <c r="A510" s="62">
        <f t="shared" si="335"/>
        <v>44980</v>
      </c>
      <c r="B510" s="67" t="str">
        <f t="shared" si="336"/>
        <v>Grewal R., et al.</v>
      </c>
      <c r="C510" s="68" t="str">
        <f t="shared" si="337"/>
        <v>Effectiveness of mRNA COVID-19 vaccine booster doses against Omicron severe outcomes</v>
      </c>
      <c r="D510" s="64">
        <f t="shared" si="338"/>
        <v>44866</v>
      </c>
      <c r="E510" s="67" t="str">
        <f t="shared" si="339"/>
        <v>medRxiv</v>
      </c>
      <c r="F510" s="67" t="str">
        <f t="shared" si="340"/>
        <v>No</v>
      </c>
      <c r="G510"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10" s="67" t="str">
        <f t="shared" si="342"/>
        <v>Canada</v>
      </c>
      <c r="I510" s="67" t="str">
        <f t="shared" si="343"/>
        <v>January 2022 to October 2022</v>
      </c>
      <c r="J510" s="67" t="str">
        <f t="shared" si="344"/>
        <v>Test-negative case study control</v>
      </c>
      <c r="K510" s="67" t="str">
        <f t="shared" si="345"/>
        <v>Older adults (≥50 years)</v>
      </c>
      <c r="L510" s="67" t="str">
        <f t="shared" si="346"/>
        <v>N/A</v>
      </c>
      <c r="M510" s="67">
        <f t="shared" si="347"/>
        <v>74040</v>
      </c>
      <c r="N510"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10" s="67" t="str">
        <f t="shared" si="332"/>
        <v>2 doses + first booster</v>
      </c>
      <c r="P510" s="67" t="str">
        <f t="shared" si="349"/>
        <v>BNT162b2 or mRNA-1273</v>
      </c>
      <c r="Q510" s="67" t="str">
        <f t="shared" si="350"/>
        <v>Both</v>
      </c>
      <c r="R510" s="67" t="str">
        <f t="shared" si="351"/>
        <v>N/A</v>
      </c>
      <c r="S510" s="67" t="str">
        <f t="shared" si="333"/>
        <v>First booster</v>
      </c>
      <c r="T510" s="67" t="str">
        <f t="shared" si="334"/>
        <v>Primary vaccination</v>
      </c>
      <c r="U510" s="67" t="str">
        <f t="shared" si="331"/>
        <v>Severe Outcome</v>
      </c>
      <c r="V510" s="67" t="str">
        <f>V509</f>
        <v xml:space="preserve">≥80 </v>
      </c>
      <c r="W510" s="15" t="s">
        <v>1648</v>
      </c>
      <c r="X510" s="15" t="s">
        <v>150</v>
      </c>
      <c r="Y510" s="67" t="str">
        <f t="shared" si="330"/>
        <v>Overall Omicron</v>
      </c>
      <c r="Z510" s="15" t="s">
        <v>1630</v>
      </c>
      <c r="AA510" s="67"/>
    </row>
    <row r="511" spans="1:27" x14ac:dyDescent="0.25">
      <c r="A511" s="62">
        <f t="shared" si="335"/>
        <v>44980</v>
      </c>
      <c r="B511" s="67" t="str">
        <f t="shared" si="336"/>
        <v>Grewal R., et al.</v>
      </c>
      <c r="C511" s="68" t="str">
        <f t="shared" si="337"/>
        <v>Effectiveness of mRNA COVID-19 vaccine booster doses against Omicron severe outcomes</v>
      </c>
      <c r="D511" s="64">
        <f t="shared" si="338"/>
        <v>44866</v>
      </c>
      <c r="E511" s="67" t="str">
        <f t="shared" si="339"/>
        <v>medRxiv</v>
      </c>
      <c r="F511" s="67" t="str">
        <f t="shared" si="340"/>
        <v>No</v>
      </c>
      <c r="G511"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11" s="67" t="str">
        <f t="shared" si="342"/>
        <v>Canada</v>
      </c>
      <c r="I511" s="67" t="str">
        <f t="shared" si="343"/>
        <v>January 2022 to October 2022</v>
      </c>
      <c r="J511" s="67" t="str">
        <f t="shared" si="344"/>
        <v>Test-negative case study control</v>
      </c>
      <c r="K511" s="67" t="str">
        <f t="shared" si="345"/>
        <v>Older adults (≥50 years)</v>
      </c>
      <c r="L511" s="67" t="str">
        <f t="shared" si="346"/>
        <v>N/A</v>
      </c>
      <c r="M511" s="67">
        <f t="shared" si="347"/>
        <v>74040</v>
      </c>
      <c r="N511"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11" s="67" t="str">
        <f t="shared" si="332"/>
        <v>2 doses + first booster</v>
      </c>
      <c r="P511" s="67" t="str">
        <f t="shared" si="349"/>
        <v>BNT162b2 or mRNA-1273</v>
      </c>
      <c r="Q511" s="67" t="str">
        <f t="shared" si="350"/>
        <v>Both</v>
      </c>
      <c r="R511" s="67" t="str">
        <f t="shared" si="351"/>
        <v>N/A</v>
      </c>
      <c r="S511" s="67" t="str">
        <f t="shared" si="333"/>
        <v>First booster</v>
      </c>
      <c r="T511" s="67" t="str">
        <f t="shared" si="334"/>
        <v>Primary vaccination</v>
      </c>
      <c r="U511" s="67" t="str">
        <f t="shared" si="331"/>
        <v>Severe Outcome</v>
      </c>
      <c r="V511" s="67" t="str">
        <f>V510</f>
        <v xml:space="preserve">≥80 </v>
      </c>
      <c r="W511" s="15" t="s">
        <v>1649</v>
      </c>
      <c r="X511" s="67" t="s">
        <v>221</v>
      </c>
      <c r="Y511" s="67" t="str">
        <f t="shared" si="330"/>
        <v>Overall Omicron</v>
      </c>
      <c r="Z511" s="15" t="s">
        <v>1631</v>
      </c>
      <c r="AA511" s="67"/>
    </row>
    <row r="512" spans="1:27" x14ac:dyDescent="0.25">
      <c r="A512" s="62">
        <f t="shared" si="335"/>
        <v>44980</v>
      </c>
      <c r="B512" s="67" t="str">
        <f t="shared" si="336"/>
        <v>Grewal R., et al.</v>
      </c>
      <c r="C512" s="68" t="str">
        <f t="shared" si="337"/>
        <v>Effectiveness of mRNA COVID-19 vaccine booster doses against Omicron severe outcomes</v>
      </c>
      <c r="D512" s="64">
        <f t="shared" si="338"/>
        <v>44866</v>
      </c>
      <c r="E512" s="67" t="str">
        <f t="shared" si="339"/>
        <v>medRxiv</v>
      </c>
      <c r="F512" s="67" t="str">
        <f t="shared" si="340"/>
        <v>No</v>
      </c>
      <c r="G512"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12" s="67" t="str">
        <f t="shared" si="342"/>
        <v>Canada</v>
      </c>
      <c r="I512" s="67" t="str">
        <f t="shared" si="343"/>
        <v>January 2022 to October 2022</v>
      </c>
      <c r="J512" s="67" t="str">
        <f t="shared" si="344"/>
        <v>Test-negative case study control</v>
      </c>
      <c r="K512" s="67" t="str">
        <f t="shared" si="345"/>
        <v>Older adults (≥50 years)</v>
      </c>
      <c r="L512" s="67" t="str">
        <f t="shared" si="346"/>
        <v>N/A</v>
      </c>
      <c r="M512" s="67">
        <f t="shared" si="347"/>
        <v>74040</v>
      </c>
      <c r="N512"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12" s="67" t="str">
        <f t="shared" si="332"/>
        <v>2 doses + first booster</v>
      </c>
      <c r="P512" s="67" t="str">
        <f t="shared" si="349"/>
        <v>BNT162b2 or mRNA-1273</v>
      </c>
      <c r="Q512" s="67" t="str">
        <f t="shared" si="350"/>
        <v>Both</v>
      </c>
      <c r="R512" s="67" t="str">
        <f t="shared" si="351"/>
        <v>N/A</v>
      </c>
      <c r="S512" s="67" t="str">
        <f t="shared" si="333"/>
        <v>First booster</v>
      </c>
      <c r="T512" s="67" t="str">
        <f t="shared" si="334"/>
        <v>Primary vaccination</v>
      </c>
      <c r="U512" s="67" t="str">
        <f t="shared" si="331"/>
        <v>Severe Outcome</v>
      </c>
      <c r="V512" s="67" t="str">
        <f>V511</f>
        <v xml:space="preserve">≥80 </v>
      </c>
      <c r="W512" s="15" t="s">
        <v>1569</v>
      </c>
      <c r="X512" s="67" t="str">
        <f>X511</f>
        <v>Long term (&gt;6 months)</v>
      </c>
      <c r="Y512" s="67" t="str">
        <f t="shared" si="330"/>
        <v>Overall Omicron</v>
      </c>
      <c r="Z512" s="15" t="s">
        <v>1632</v>
      </c>
      <c r="AA512" s="67"/>
    </row>
    <row r="513" spans="1:27" x14ac:dyDescent="0.25">
      <c r="A513" s="62">
        <f t="shared" si="335"/>
        <v>44980</v>
      </c>
      <c r="B513" s="67" t="str">
        <f t="shared" si="336"/>
        <v>Grewal R., et al.</v>
      </c>
      <c r="C513" s="68" t="str">
        <f t="shared" si="337"/>
        <v>Effectiveness of mRNA COVID-19 vaccine booster doses against Omicron severe outcomes</v>
      </c>
      <c r="D513" s="64">
        <f t="shared" si="338"/>
        <v>44866</v>
      </c>
      <c r="E513" s="67" t="str">
        <f t="shared" si="339"/>
        <v>medRxiv</v>
      </c>
      <c r="F513" s="67" t="str">
        <f t="shared" si="340"/>
        <v>No</v>
      </c>
      <c r="G513"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13" s="67" t="str">
        <f t="shared" si="342"/>
        <v>Canada</v>
      </c>
      <c r="I513" s="67" t="str">
        <f t="shared" si="343"/>
        <v>January 2022 to October 2022</v>
      </c>
      <c r="J513" s="67" t="str">
        <f t="shared" si="344"/>
        <v>Test-negative case study control</v>
      </c>
      <c r="K513" s="67" t="str">
        <f t="shared" si="345"/>
        <v>Older adults (≥50 years)</v>
      </c>
      <c r="L513" s="67" t="str">
        <f t="shared" si="346"/>
        <v>N/A</v>
      </c>
      <c r="M513" s="67">
        <f t="shared" si="347"/>
        <v>74040</v>
      </c>
      <c r="N513"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13" s="67" t="s">
        <v>75</v>
      </c>
      <c r="P513" s="67" t="str">
        <f t="shared" si="349"/>
        <v>BNT162b2 or mRNA-1273</v>
      </c>
      <c r="Q513" s="67" t="str">
        <f t="shared" si="350"/>
        <v>Both</v>
      </c>
      <c r="R513" s="67" t="str">
        <f t="shared" si="351"/>
        <v>N/A</v>
      </c>
      <c r="S513" s="67" t="s">
        <v>80</v>
      </c>
      <c r="T513" s="67" t="str">
        <f t="shared" ref="T513:T526" si="352">T512</f>
        <v>Primary vaccination</v>
      </c>
      <c r="U513" s="67" t="str">
        <f t="shared" si="331"/>
        <v>Severe Outcome</v>
      </c>
      <c r="V513" s="67" t="s">
        <v>667</v>
      </c>
      <c r="W513" s="15" t="s">
        <v>1519</v>
      </c>
      <c r="X513" s="67" t="s">
        <v>1025</v>
      </c>
      <c r="Y513" s="67" t="str">
        <f t="shared" si="330"/>
        <v>Overall Omicron</v>
      </c>
      <c r="Z513" s="15" t="s">
        <v>1634</v>
      </c>
      <c r="AA513" s="67"/>
    </row>
    <row r="514" spans="1:27" x14ac:dyDescent="0.25">
      <c r="A514" s="62">
        <f t="shared" si="335"/>
        <v>44980</v>
      </c>
      <c r="B514" s="67" t="str">
        <f t="shared" si="336"/>
        <v>Grewal R., et al.</v>
      </c>
      <c r="C514" s="68" t="str">
        <f t="shared" si="337"/>
        <v>Effectiveness of mRNA COVID-19 vaccine booster doses against Omicron severe outcomes</v>
      </c>
      <c r="D514" s="64">
        <f t="shared" si="338"/>
        <v>44866</v>
      </c>
      <c r="E514" s="67" t="str">
        <f t="shared" si="339"/>
        <v>medRxiv</v>
      </c>
      <c r="F514" s="67" t="str">
        <f t="shared" si="340"/>
        <v>No</v>
      </c>
      <c r="G514"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14" s="67" t="str">
        <f t="shared" si="342"/>
        <v>Canada</v>
      </c>
      <c r="I514" s="67" t="str">
        <f t="shared" si="343"/>
        <v>January 2022 to October 2022</v>
      </c>
      <c r="J514" s="67" t="str">
        <f t="shared" si="344"/>
        <v>Test-negative case study control</v>
      </c>
      <c r="K514" s="67" t="str">
        <f t="shared" si="345"/>
        <v>Older adults (≥50 years)</v>
      </c>
      <c r="L514" s="67" t="str">
        <f t="shared" si="346"/>
        <v>N/A</v>
      </c>
      <c r="M514" s="67">
        <f t="shared" si="347"/>
        <v>74040</v>
      </c>
      <c r="N514"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14" s="67" t="str">
        <f t="shared" ref="O514:O526" si="353">O513</f>
        <v>2 doses + second booster</v>
      </c>
      <c r="P514" s="67" t="str">
        <f t="shared" si="349"/>
        <v>BNT162b2 or mRNA-1273</v>
      </c>
      <c r="Q514" s="67" t="str">
        <f t="shared" si="350"/>
        <v>Both</v>
      </c>
      <c r="R514" s="67" t="str">
        <f t="shared" si="351"/>
        <v>N/A</v>
      </c>
      <c r="S514" s="67" t="str">
        <f t="shared" ref="S514:S526" si="354">S513</f>
        <v>Second booster</v>
      </c>
      <c r="T514" s="67" t="str">
        <f t="shared" si="352"/>
        <v>Primary vaccination</v>
      </c>
      <c r="U514" s="67" t="str">
        <f t="shared" si="331"/>
        <v>Severe Outcome</v>
      </c>
      <c r="V514" s="67" t="str">
        <f>V513</f>
        <v>50 to 59</v>
      </c>
      <c r="W514" s="15" t="s">
        <v>1638</v>
      </c>
      <c r="X514" s="67" t="str">
        <f>X513</f>
        <v>Short term (0-3 months)</v>
      </c>
      <c r="Y514" s="67" t="str">
        <f t="shared" si="330"/>
        <v>Overall Omicron</v>
      </c>
      <c r="Z514" s="15" t="s">
        <v>1635</v>
      </c>
      <c r="AA514" s="67"/>
    </row>
    <row r="515" spans="1:27" x14ac:dyDescent="0.25">
      <c r="A515" s="62">
        <f t="shared" si="335"/>
        <v>44980</v>
      </c>
      <c r="B515" s="67" t="str">
        <f t="shared" si="336"/>
        <v>Grewal R., et al.</v>
      </c>
      <c r="C515" s="68" t="str">
        <f t="shared" si="337"/>
        <v>Effectiveness of mRNA COVID-19 vaccine booster doses against Omicron severe outcomes</v>
      </c>
      <c r="D515" s="64">
        <f t="shared" si="338"/>
        <v>44866</v>
      </c>
      <c r="E515" s="67" t="str">
        <f t="shared" si="339"/>
        <v>medRxiv</v>
      </c>
      <c r="F515" s="67" t="str">
        <f t="shared" si="340"/>
        <v>No</v>
      </c>
      <c r="G515"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15" s="67" t="str">
        <f t="shared" si="342"/>
        <v>Canada</v>
      </c>
      <c r="I515" s="67" t="str">
        <f t="shared" si="343"/>
        <v>January 2022 to October 2022</v>
      </c>
      <c r="J515" s="67" t="str">
        <f t="shared" si="344"/>
        <v>Test-negative case study control</v>
      </c>
      <c r="K515" s="67" t="str">
        <f t="shared" si="345"/>
        <v>Older adults (≥50 years)</v>
      </c>
      <c r="L515" s="67" t="str">
        <f t="shared" si="346"/>
        <v>N/A</v>
      </c>
      <c r="M515" s="67">
        <f t="shared" si="347"/>
        <v>74040</v>
      </c>
      <c r="N515"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15" s="67" t="str">
        <f t="shared" si="353"/>
        <v>2 doses + second booster</v>
      </c>
      <c r="P515" s="67" t="str">
        <f t="shared" si="349"/>
        <v>BNT162b2 or mRNA-1273</v>
      </c>
      <c r="Q515" s="67" t="str">
        <f t="shared" si="350"/>
        <v>Both</v>
      </c>
      <c r="R515" s="67" t="str">
        <f t="shared" si="351"/>
        <v>N/A</v>
      </c>
      <c r="S515" s="67" t="str">
        <f t="shared" si="354"/>
        <v>Second booster</v>
      </c>
      <c r="T515" s="67" t="str">
        <f t="shared" si="352"/>
        <v>Primary vaccination</v>
      </c>
      <c r="U515" s="67" t="str">
        <f t="shared" si="331"/>
        <v>Severe Outcome</v>
      </c>
      <c r="V515" s="67" t="s">
        <v>215</v>
      </c>
      <c r="W515" s="15" t="s">
        <v>1533</v>
      </c>
      <c r="X515" s="67" t="s">
        <v>1025</v>
      </c>
      <c r="Y515" s="67" t="str">
        <f t="shared" si="330"/>
        <v>Overall Omicron</v>
      </c>
      <c r="Z515" s="15" t="s">
        <v>1636</v>
      </c>
      <c r="AA515" s="67"/>
    </row>
    <row r="516" spans="1:27" x14ac:dyDescent="0.25">
      <c r="A516" s="62">
        <f t="shared" si="335"/>
        <v>44980</v>
      </c>
      <c r="B516" s="67" t="str">
        <f t="shared" si="336"/>
        <v>Grewal R., et al.</v>
      </c>
      <c r="C516" s="68" t="str">
        <f t="shared" si="337"/>
        <v>Effectiveness of mRNA COVID-19 vaccine booster doses against Omicron severe outcomes</v>
      </c>
      <c r="D516" s="64">
        <f t="shared" si="338"/>
        <v>44866</v>
      </c>
      <c r="E516" s="67" t="str">
        <f t="shared" si="339"/>
        <v>medRxiv</v>
      </c>
      <c r="F516" s="67" t="str">
        <f t="shared" si="340"/>
        <v>No</v>
      </c>
      <c r="G516"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16" s="67" t="str">
        <f t="shared" si="342"/>
        <v>Canada</v>
      </c>
      <c r="I516" s="67" t="str">
        <f t="shared" si="343"/>
        <v>January 2022 to October 2022</v>
      </c>
      <c r="J516" s="67" t="str">
        <f t="shared" si="344"/>
        <v>Test-negative case study control</v>
      </c>
      <c r="K516" s="67" t="str">
        <f t="shared" si="345"/>
        <v>Older adults (≥50 years)</v>
      </c>
      <c r="L516" s="67" t="str">
        <f t="shared" si="346"/>
        <v>N/A</v>
      </c>
      <c r="M516" s="67">
        <f t="shared" si="347"/>
        <v>74040</v>
      </c>
      <c r="N516"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16" s="67" t="str">
        <f t="shared" si="353"/>
        <v>2 doses + second booster</v>
      </c>
      <c r="P516" s="67" t="str">
        <f t="shared" si="349"/>
        <v>BNT162b2 or mRNA-1273</v>
      </c>
      <c r="Q516" s="67" t="str">
        <f t="shared" si="350"/>
        <v>Both</v>
      </c>
      <c r="R516" s="67" t="str">
        <f t="shared" si="351"/>
        <v>N/A</v>
      </c>
      <c r="S516" s="67" t="str">
        <f t="shared" si="354"/>
        <v>Second booster</v>
      </c>
      <c r="T516" s="67" t="str">
        <f t="shared" si="352"/>
        <v>Primary vaccination</v>
      </c>
      <c r="U516" s="67" t="str">
        <f t="shared" si="331"/>
        <v>Severe Outcome</v>
      </c>
      <c r="V516" s="67" t="str">
        <f>V515</f>
        <v>60 to 69</v>
      </c>
      <c r="W516" s="15" t="s">
        <v>1519</v>
      </c>
      <c r="X516" s="67" t="str">
        <f>X515</f>
        <v>Short term (0-3 months)</v>
      </c>
      <c r="Y516" s="67" t="str">
        <f t="shared" si="330"/>
        <v>Overall Omicron</v>
      </c>
      <c r="Z516" s="15" t="s">
        <v>1637</v>
      </c>
      <c r="AA516" s="67"/>
    </row>
    <row r="517" spans="1:27" x14ac:dyDescent="0.25">
      <c r="A517" s="62">
        <f t="shared" si="335"/>
        <v>44980</v>
      </c>
      <c r="B517" s="67" t="str">
        <f t="shared" si="336"/>
        <v>Grewal R., et al.</v>
      </c>
      <c r="C517" s="68" t="str">
        <f t="shared" si="337"/>
        <v>Effectiveness of mRNA COVID-19 vaccine booster doses against Omicron severe outcomes</v>
      </c>
      <c r="D517" s="64">
        <f t="shared" si="338"/>
        <v>44866</v>
      </c>
      <c r="E517" s="67" t="str">
        <f t="shared" si="339"/>
        <v>medRxiv</v>
      </c>
      <c r="F517" s="67" t="str">
        <f t="shared" si="340"/>
        <v>No</v>
      </c>
      <c r="G517"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17" s="67" t="str">
        <f t="shared" si="342"/>
        <v>Canada</v>
      </c>
      <c r="I517" s="67" t="str">
        <f t="shared" si="343"/>
        <v>January 2022 to October 2022</v>
      </c>
      <c r="J517" s="67" t="str">
        <f t="shared" si="344"/>
        <v>Test-negative case study control</v>
      </c>
      <c r="K517" s="67" t="str">
        <f t="shared" si="345"/>
        <v>Older adults (≥50 years)</v>
      </c>
      <c r="L517" s="67" t="str">
        <f t="shared" si="346"/>
        <v>N/A</v>
      </c>
      <c r="M517" s="67">
        <f t="shared" si="347"/>
        <v>74040</v>
      </c>
      <c r="N517"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17" s="67" t="str">
        <f t="shared" si="353"/>
        <v>2 doses + second booster</v>
      </c>
      <c r="P517" s="67" t="str">
        <f t="shared" si="349"/>
        <v>BNT162b2 or mRNA-1273</v>
      </c>
      <c r="Q517" s="67" t="str">
        <f t="shared" si="350"/>
        <v>Both</v>
      </c>
      <c r="R517" s="67" t="str">
        <f t="shared" si="351"/>
        <v>N/A</v>
      </c>
      <c r="S517" s="67" t="str">
        <f t="shared" si="354"/>
        <v>Second booster</v>
      </c>
      <c r="T517" s="67" t="str">
        <f t="shared" si="352"/>
        <v>Primary vaccination</v>
      </c>
      <c r="U517" s="67" t="str">
        <f t="shared" si="331"/>
        <v>Severe Outcome</v>
      </c>
      <c r="V517" s="67" t="str">
        <f>V516</f>
        <v>60 to 69</v>
      </c>
      <c r="W517" s="15" t="s">
        <v>1638</v>
      </c>
      <c r="X517" s="67" t="str">
        <f>X516</f>
        <v>Short term (0-3 months)</v>
      </c>
      <c r="Y517" s="67" t="str">
        <f t="shared" ref="Y517:Y526" si="355">Y516</f>
        <v>Overall Omicron</v>
      </c>
      <c r="Z517" s="15" t="s">
        <v>1639</v>
      </c>
      <c r="AA517" s="67"/>
    </row>
    <row r="518" spans="1:27" x14ac:dyDescent="0.25">
      <c r="A518" s="62">
        <f t="shared" si="335"/>
        <v>44980</v>
      </c>
      <c r="B518" s="67" t="str">
        <f t="shared" si="336"/>
        <v>Grewal R., et al.</v>
      </c>
      <c r="C518" s="68" t="str">
        <f t="shared" si="337"/>
        <v>Effectiveness of mRNA COVID-19 vaccine booster doses against Omicron severe outcomes</v>
      </c>
      <c r="D518" s="64">
        <f t="shared" si="338"/>
        <v>44866</v>
      </c>
      <c r="E518" s="67" t="str">
        <f t="shared" si="339"/>
        <v>medRxiv</v>
      </c>
      <c r="F518" s="67" t="str">
        <f t="shared" si="340"/>
        <v>No</v>
      </c>
      <c r="G518"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18" s="67" t="str">
        <f t="shared" si="342"/>
        <v>Canada</v>
      </c>
      <c r="I518" s="67" t="str">
        <f t="shared" si="343"/>
        <v>January 2022 to October 2022</v>
      </c>
      <c r="J518" s="67" t="str">
        <f t="shared" si="344"/>
        <v>Test-negative case study control</v>
      </c>
      <c r="K518" s="67" t="str">
        <f t="shared" si="345"/>
        <v>Older adults (≥50 years)</v>
      </c>
      <c r="L518" s="67" t="str">
        <f t="shared" si="346"/>
        <v>N/A</v>
      </c>
      <c r="M518" s="67">
        <f t="shared" si="347"/>
        <v>74040</v>
      </c>
      <c r="N518"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18" s="67" t="str">
        <f t="shared" si="353"/>
        <v>2 doses + second booster</v>
      </c>
      <c r="P518" s="67" t="str">
        <f t="shared" si="349"/>
        <v>BNT162b2 or mRNA-1273</v>
      </c>
      <c r="Q518" s="67" t="str">
        <f t="shared" si="350"/>
        <v>Both</v>
      </c>
      <c r="R518" s="67" t="str">
        <f t="shared" si="351"/>
        <v>N/A</v>
      </c>
      <c r="S518" s="67" t="str">
        <f t="shared" si="354"/>
        <v>Second booster</v>
      </c>
      <c r="T518" s="67" t="str">
        <f t="shared" si="352"/>
        <v>Primary vaccination</v>
      </c>
      <c r="U518" s="67" t="str">
        <f t="shared" si="331"/>
        <v>Severe Outcome</v>
      </c>
      <c r="V518" s="67" t="str">
        <f>V517</f>
        <v>60 to 69</v>
      </c>
      <c r="W518" s="15" t="s">
        <v>1590</v>
      </c>
      <c r="X518" s="15" t="s">
        <v>150</v>
      </c>
      <c r="Y518" s="67" t="str">
        <f t="shared" si="355"/>
        <v>Overall Omicron</v>
      </c>
      <c r="Z518" s="15" t="s">
        <v>1640</v>
      </c>
      <c r="AA518" s="67"/>
    </row>
    <row r="519" spans="1:27" x14ac:dyDescent="0.25">
      <c r="A519" s="62">
        <f t="shared" si="335"/>
        <v>44980</v>
      </c>
      <c r="B519" s="67" t="str">
        <f t="shared" si="336"/>
        <v>Grewal R., et al.</v>
      </c>
      <c r="C519" s="68" t="str">
        <f t="shared" si="337"/>
        <v>Effectiveness of mRNA COVID-19 vaccine booster doses against Omicron severe outcomes</v>
      </c>
      <c r="D519" s="64">
        <f t="shared" si="338"/>
        <v>44866</v>
      </c>
      <c r="E519" s="67" t="str">
        <f t="shared" si="339"/>
        <v>medRxiv</v>
      </c>
      <c r="F519" s="67" t="str">
        <f t="shared" si="340"/>
        <v>No</v>
      </c>
      <c r="G519"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19" s="67" t="str">
        <f t="shared" si="342"/>
        <v>Canada</v>
      </c>
      <c r="I519" s="67" t="str">
        <f t="shared" si="343"/>
        <v>January 2022 to October 2022</v>
      </c>
      <c r="J519" s="67" t="str">
        <f t="shared" si="344"/>
        <v>Test-negative case study control</v>
      </c>
      <c r="K519" s="67" t="str">
        <f t="shared" si="345"/>
        <v>Older adults (≥50 years)</v>
      </c>
      <c r="L519" s="67" t="str">
        <f t="shared" si="346"/>
        <v>N/A</v>
      </c>
      <c r="M519" s="67">
        <f t="shared" si="347"/>
        <v>74040</v>
      </c>
      <c r="N519"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19" s="67" t="str">
        <f t="shared" si="353"/>
        <v>2 doses + second booster</v>
      </c>
      <c r="P519" s="67" t="str">
        <f t="shared" si="349"/>
        <v>BNT162b2 or mRNA-1273</v>
      </c>
      <c r="Q519" s="67" t="str">
        <f t="shared" si="350"/>
        <v>Both</v>
      </c>
      <c r="R519" s="67" t="str">
        <f t="shared" si="351"/>
        <v>N/A</v>
      </c>
      <c r="S519" s="67" t="str">
        <f t="shared" si="354"/>
        <v>Second booster</v>
      </c>
      <c r="T519" s="67" t="str">
        <f t="shared" si="352"/>
        <v>Primary vaccination</v>
      </c>
      <c r="U519" s="67" t="str">
        <f t="shared" si="331"/>
        <v>Severe Outcome</v>
      </c>
      <c r="V519" s="67" t="s">
        <v>216</v>
      </c>
      <c r="W519" s="15" t="s">
        <v>1533</v>
      </c>
      <c r="X519" s="67" t="s">
        <v>1025</v>
      </c>
      <c r="Y519" s="67" t="str">
        <f t="shared" si="355"/>
        <v>Overall Omicron</v>
      </c>
      <c r="Z519" s="15" t="s">
        <v>1641</v>
      </c>
      <c r="AA519" s="67"/>
    </row>
    <row r="520" spans="1:27" x14ac:dyDescent="0.25">
      <c r="A520" s="62">
        <f t="shared" si="335"/>
        <v>44980</v>
      </c>
      <c r="B520" s="67" t="str">
        <f t="shared" si="336"/>
        <v>Grewal R., et al.</v>
      </c>
      <c r="C520" s="68" t="str">
        <f t="shared" si="337"/>
        <v>Effectiveness of mRNA COVID-19 vaccine booster doses against Omicron severe outcomes</v>
      </c>
      <c r="D520" s="64">
        <f t="shared" si="338"/>
        <v>44866</v>
      </c>
      <c r="E520" s="67" t="str">
        <f t="shared" si="339"/>
        <v>medRxiv</v>
      </c>
      <c r="F520" s="67" t="str">
        <f t="shared" si="340"/>
        <v>No</v>
      </c>
      <c r="G520"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20" s="67" t="str">
        <f t="shared" si="342"/>
        <v>Canada</v>
      </c>
      <c r="I520" s="67" t="str">
        <f t="shared" si="343"/>
        <v>January 2022 to October 2022</v>
      </c>
      <c r="J520" s="67" t="str">
        <f t="shared" si="344"/>
        <v>Test-negative case study control</v>
      </c>
      <c r="K520" s="67" t="str">
        <f t="shared" si="345"/>
        <v>Older adults (≥50 years)</v>
      </c>
      <c r="L520" s="67" t="str">
        <f t="shared" si="346"/>
        <v>N/A</v>
      </c>
      <c r="M520" s="67">
        <f t="shared" si="347"/>
        <v>74040</v>
      </c>
      <c r="N520"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20" s="67" t="str">
        <f t="shared" si="353"/>
        <v>2 doses + second booster</v>
      </c>
      <c r="P520" s="67" t="str">
        <f t="shared" si="349"/>
        <v>BNT162b2 or mRNA-1273</v>
      </c>
      <c r="Q520" s="67" t="str">
        <f t="shared" si="350"/>
        <v>Both</v>
      </c>
      <c r="R520" s="67" t="str">
        <f t="shared" si="351"/>
        <v>N/A</v>
      </c>
      <c r="S520" s="67" t="str">
        <f t="shared" si="354"/>
        <v>Second booster</v>
      </c>
      <c r="T520" s="67" t="str">
        <f t="shared" si="352"/>
        <v>Primary vaccination</v>
      </c>
      <c r="U520" s="67" t="str">
        <f t="shared" si="331"/>
        <v>Severe Outcome</v>
      </c>
      <c r="V520" s="67" t="str">
        <f>V519</f>
        <v>70 to 79</v>
      </c>
      <c r="W520" s="15" t="s">
        <v>1519</v>
      </c>
      <c r="X520" s="67" t="str">
        <f>X519</f>
        <v>Short term (0-3 months)</v>
      </c>
      <c r="Y520" s="67" t="str">
        <f t="shared" si="355"/>
        <v>Overall Omicron</v>
      </c>
      <c r="Z520" s="15" t="s">
        <v>1642</v>
      </c>
      <c r="AA520" s="67"/>
    </row>
    <row r="521" spans="1:27" x14ac:dyDescent="0.25">
      <c r="A521" s="62">
        <f t="shared" si="335"/>
        <v>44980</v>
      </c>
      <c r="B521" s="67" t="str">
        <f t="shared" si="336"/>
        <v>Grewal R., et al.</v>
      </c>
      <c r="C521" s="68" t="str">
        <f t="shared" si="337"/>
        <v>Effectiveness of mRNA COVID-19 vaccine booster doses against Omicron severe outcomes</v>
      </c>
      <c r="D521" s="64">
        <f t="shared" si="338"/>
        <v>44866</v>
      </c>
      <c r="E521" s="67" t="str">
        <f t="shared" si="339"/>
        <v>medRxiv</v>
      </c>
      <c r="F521" s="67" t="str">
        <f t="shared" si="340"/>
        <v>No</v>
      </c>
      <c r="G521"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21" s="67" t="str">
        <f t="shared" si="342"/>
        <v>Canada</v>
      </c>
      <c r="I521" s="67" t="str">
        <f t="shared" si="343"/>
        <v>January 2022 to October 2022</v>
      </c>
      <c r="J521" s="67" t="str">
        <f t="shared" si="344"/>
        <v>Test-negative case study control</v>
      </c>
      <c r="K521" s="67" t="str">
        <f t="shared" si="345"/>
        <v>Older adults (≥50 years)</v>
      </c>
      <c r="L521" s="67" t="str">
        <f t="shared" si="346"/>
        <v>N/A</v>
      </c>
      <c r="M521" s="67">
        <f t="shared" si="347"/>
        <v>74040</v>
      </c>
      <c r="N521"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21" s="67" t="str">
        <f t="shared" si="353"/>
        <v>2 doses + second booster</v>
      </c>
      <c r="P521" s="67" t="str">
        <f t="shared" si="349"/>
        <v>BNT162b2 or mRNA-1273</v>
      </c>
      <c r="Q521" s="67" t="str">
        <f t="shared" si="350"/>
        <v>Both</v>
      </c>
      <c r="R521" s="67" t="str">
        <f t="shared" si="351"/>
        <v>N/A</v>
      </c>
      <c r="S521" s="67" t="str">
        <f t="shared" si="354"/>
        <v>Second booster</v>
      </c>
      <c r="T521" s="67" t="str">
        <f t="shared" si="352"/>
        <v>Primary vaccination</v>
      </c>
      <c r="U521" s="67" t="str">
        <f t="shared" ref="U521:U552" si="356">U520</f>
        <v>Severe Outcome</v>
      </c>
      <c r="V521" s="67" t="str">
        <f>V520</f>
        <v>70 to 79</v>
      </c>
      <c r="W521" s="15" t="s">
        <v>1638</v>
      </c>
      <c r="X521" s="67" t="str">
        <f>X520</f>
        <v>Short term (0-3 months)</v>
      </c>
      <c r="Y521" s="67" t="str">
        <f t="shared" si="355"/>
        <v>Overall Omicron</v>
      </c>
      <c r="Z521" s="15" t="s">
        <v>1643</v>
      </c>
      <c r="AA521" s="67"/>
    </row>
    <row r="522" spans="1:27" x14ac:dyDescent="0.25">
      <c r="A522" s="62">
        <f t="shared" si="335"/>
        <v>44980</v>
      </c>
      <c r="B522" s="67" t="str">
        <f t="shared" si="336"/>
        <v>Grewal R., et al.</v>
      </c>
      <c r="C522" s="68" t="str">
        <f t="shared" si="337"/>
        <v>Effectiveness of mRNA COVID-19 vaccine booster doses against Omicron severe outcomes</v>
      </c>
      <c r="D522" s="64">
        <f t="shared" si="338"/>
        <v>44866</v>
      </c>
      <c r="E522" s="67" t="str">
        <f t="shared" si="339"/>
        <v>medRxiv</v>
      </c>
      <c r="F522" s="67" t="str">
        <f t="shared" si="340"/>
        <v>No</v>
      </c>
      <c r="G522"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22" s="67" t="str">
        <f t="shared" si="342"/>
        <v>Canada</v>
      </c>
      <c r="I522" s="67" t="str">
        <f t="shared" si="343"/>
        <v>January 2022 to October 2022</v>
      </c>
      <c r="J522" s="67" t="str">
        <f t="shared" si="344"/>
        <v>Test-negative case study control</v>
      </c>
      <c r="K522" s="67" t="str">
        <f t="shared" si="345"/>
        <v>Older adults (≥50 years)</v>
      </c>
      <c r="L522" s="67" t="str">
        <f t="shared" si="346"/>
        <v>N/A</v>
      </c>
      <c r="M522" s="67">
        <f t="shared" si="347"/>
        <v>74040</v>
      </c>
      <c r="N522"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22" s="67" t="str">
        <f t="shared" si="353"/>
        <v>2 doses + second booster</v>
      </c>
      <c r="P522" s="67" t="str">
        <f t="shared" si="349"/>
        <v>BNT162b2 or mRNA-1273</v>
      </c>
      <c r="Q522" s="67" t="str">
        <f t="shared" si="350"/>
        <v>Both</v>
      </c>
      <c r="R522" s="67" t="str">
        <f t="shared" si="351"/>
        <v>N/A</v>
      </c>
      <c r="S522" s="67" t="str">
        <f t="shared" si="354"/>
        <v>Second booster</v>
      </c>
      <c r="T522" s="67" t="str">
        <f t="shared" si="352"/>
        <v>Primary vaccination</v>
      </c>
      <c r="U522" s="67" t="str">
        <f t="shared" si="356"/>
        <v>Severe Outcome</v>
      </c>
      <c r="V522" s="67" t="str">
        <f>V521</f>
        <v>70 to 79</v>
      </c>
      <c r="W522" s="15" t="s">
        <v>1590</v>
      </c>
      <c r="X522" s="15" t="s">
        <v>150</v>
      </c>
      <c r="Y522" s="67" t="str">
        <f t="shared" si="355"/>
        <v>Overall Omicron</v>
      </c>
      <c r="Z522" s="15" t="s">
        <v>1644</v>
      </c>
      <c r="AA522" s="67"/>
    </row>
    <row r="523" spans="1:27" x14ac:dyDescent="0.25">
      <c r="A523" s="62">
        <f t="shared" si="335"/>
        <v>44980</v>
      </c>
      <c r="B523" s="67" t="str">
        <f t="shared" si="336"/>
        <v>Grewal R., et al.</v>
      </c>
      <c r="C523" s="68" t="str">
        <f t="shared" si="337"/>
        <v>Effectiveness of mRNA COVID-19 vaccine booster doses against Omicron severe outcomes</v>
      </c>
      <c r="D523" s="64">
        <f t="shared" si="338"/>
        <v>44866</v>
      </c>
      <c r="E523" s="67" t="str">
        <f t="shared" si="339"/>
        <v>medRxiv</v>
      </c>
      <c r="F523" s="67" t="str">
        <f t="shared" si="340"/>
        <v>No</v>
      </c>
      <c r="G523"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23" s="67" t="str">
        <f t="shared" si="342"/>
        <v>Canada</v>
      </c>
      <c r="I523" s="67" t="str">
        <f t="shared" si="343"/>
        <v>January 2022 to October 2022</v>
      </c>
      <c r="J523" s="67" t="str">
        <f t="shared" si="344"/>
        <v>Test-negative case study control</v>
      </c>
      <c r="K523" s="67" t="str">
        <f t="shared" si="345"/>
        <v>Older adults (≥50 years)</v>
      </c>
      <c r="L523" s="67" t="str">
        <f t="shared" si="346"/>
        <v>N/A</v>
      </c>
      <c r="M523" s="67">
        <f t="shared" si="347"/>
        <v>74040</v>
      </c>
      <c r="N523"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23" s="67" t="str">
        <f t="shared" si="353"/>
        <v>2 doses + second booster</v>
      </c>
      <c r="P523" s="67" t="str">
        <f t="shared" si="349"/>
        <v>BNT162b2 or mRNA-1273</v>
      </c>
      <c r="Q523" s="67" t="str">
        <f t="shared" si="350"/>
        <v>Both</v>
      </c>
      <c r="R523" s="67" t="str">
        <f t="shared" si="351"/>
        <v>N/A</v>
      </c>
      <c r="S523" s="67" t="str">
        <f t="shared" si="354"/>
        <v>Second booster</v>
      </c>
      <c r="T523" s="67" t="str">
        <f t="shared" si="352"/>
        <v>Primary vaccination</v>
      </c>
      <c r="U523" s="67" t="str">
        <f t="shared" si="356"/>
        <v>Severe Outcome</v>
      </c>
      <c r="V523" s="67" t="s">
        <v>1526</v>
      </c>
      <c r="W523" s="15" t="s">
        <v>1533</v>
      </c>
      <c r="X523" s="67" t="s">
        <v>1025</v>
      </c>
      <c r="Y523" s="67" t="str">
        <f t="shared" si="355"/>
        <v>Overall Omicron</v>
      </c>
      <c r="Z523" s="15" t="s">
        <v>1645</v>
      </c>
      <c r="AA523" s="67"/>
    </row>
    <row r="524" spans="1:27" x14ac:dyDescent="0.25">
      <c r="A524" s="62">
        <f t="shared" si="335"/>
        <v>44980</v>
      </c>
      <c r="B524" s="67" t="str">
        <f t="shared" si="336"/>
        <v>Grewal R., et al.</v>
      </c>
      <c r="C524" s="68" t="str">
        <f t="shared" si="337"/>
        <v>Effectiveness of mRNA COVID-19 vaccine booster doses against Omicron severe outcomes</v>
      </c>
      <c r="D524" s="64">
        <f t="shared" si="338"/>
        <v>44866</v>
      </c>
      <c r="E524" s="67" t="str">
        <f t="shared" si="339"/>
        <v>medRxiv</v>
      </c>
      <c r="F524" s="67" t="str">
        <f t="shared" si="340"/>
        <v>No</v>
      </c>
      <c r="G524"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24" s="67" t="str">
        <f t="shared" si="342"/>
        <v>Canada</v>
      </c>
      <c r="I524" s="67" t="str">
        <f t="shared" si="343"/>
        <v>January 2022 to October 2022</v>
      </c>
      <c r="J524" s="67" t="str">
        <f t="shared" si="344"/>
        <v>Test-negative case study control</v>
      </c>
      <c r="K524" s="67" t="str">
        <f t="shared" si="345"/>
        <v>Older adults (≥50 years)</v>
      </c>
      <c r="L524" s="67" t="str">
        <f t="shared" si="346"/>
        <v>N/A</v>
      </c>
      <c r="M524" s="67">
        <f t="shared" si="347"/>
        <v>74040</v>
      </c>
      <c r="N524"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24" s="67" t="str">
        <f t="shared" si="353"/>
        <v>2 doses + second booster</v>
      </c>
      <c r="P524" s="67" t="str">
        <f t="shared" si="349"/>
        <v>BNT162b2 or mRNA-1273</v>
      </c>
      <c r="Q524" s="67" t="str">
        <f t="shared" si="350"/>
        <v>Both</v>
      </c>
      <c r="R524" s="67" t="str">
        <f t="shared" si="351"/>
        <v>N/A</v>
      </c>
      <c r="S524" s="67" t="str">
        <f t="shared" si="354"/>
        <v>Second booster</v>
      </c>
      <c r="T524" s="67" t="str">
        <f t="shared" si="352"/>
        <v>Primary vaccination</v>
      </c>
      <c r="U524" s="67" t="str">
        <f t="shared" si="356"/>
        <v>Severe Outcome</v>
      </c>
      <c r="V524" s="67" t="str">
        <f>V523</f>
        <v xml:space="preserve">≥80 </v>
      </c>
      <c r="W524" s="15" t="s">
        <v>1519</v>
      </c>
      <c r="X524" s="67" t="str">
        <f>X523</f>
        <v>Short term (0-3 months)</v>
      </c>
      <c r="Y524" s="67" t="str">
        <f t="shared" si="355"/>
        <v>Overall Omicron</v>
      </c>
      <c r="Z524" s="15" t="s">
        <v>1406</v>
      </c>
      <c r="AA524" s="67"/>
    </row>
    <row r="525" spans="1:27" x14ac:dyDescent="0.25">
      <c r="A525" s="62">
        <f t="shared" si="335"/>
        <v>44980</v>
      </c>
      <c r="B525" s="67" t="str">
        <f t="shared" si="336"/>
        <v>Grewal R., et al.</v>
      </c>
      <c r="C525" s="68" t="str">
        <f t="shared" si="337"/>
        <v>Effectiveness of mRNA COVID-19 vaccine booster doses against Omicron severe outcomes</v>
      </c>
      <c r="D525" s="64">
        <f t="shared" si="338"/>
        <v>44866</v>
      </c>
      <c r="E525" s="67" t="str">
        <f t="shared" si="339"/>
        <v>medRxiv</v>
      </c>
      <c r="F525" s="67" t="str">
        <f t="shared" si="340"/>
        <v>No</v>
      </c>
      <c r="G525"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25" s="67" t="str">
        <f t="shared" si="342"/>
        <v>Canada</v>
      </c>
      <c r="I525" s="67" t="str">
        <f t="shared" si="343"/>
        <v>January 2022 to October 2022</v>
      </c>
      <c r="J525" s="67" t="str">
        <f t="shared" si="344"/>
        <v>Test-negative case study control</v>
      </c>
      <c r="K525" s="67" t="str">
        <f t="shared" si="345"/>
        <v>Older adults (≥50 years)</v>
      </c>
      <c r="L525" s="67" t="str">
        <f t="shared" si="346"/>
        <v>N/A</v>
      </c>
      <c r="M525" s="67">
        <f t="shared" si="347"/>
        <v>74040</v>
      </c>
      <c r="N525"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25" s="67" t="str">
        <f t="shared" si="353"/>
        <v>2 doses + second booster</v>
      </c>
      <c r="P525" s="67" t="str">
        <f t="shared" si="349"/>
        <v>BNT162b2 or mRNA-1273</v>
      </c>
      <c r="Q525" s="67" t="str">
        <f t="shared" si="350"/>
        <v>Both</v>
      </c>
      <c r="R525" s="67" t="str">
        <f t="shared" si="351"/>
        <v>N/A</v>
      </c>
      <c r="S525" s="67" t="str">
        <f t="shared" si="354"/>
        <v>Second booster</v>
      </c>
      <c r="T525" s="67" t="str">
        <f t="shared" si="352"/>
        <v>Primary vaccination</v>
      </c>
      <c r="U525" s="67" t="str">
        <f t="shared" si="356"/>
        <v>Severe Outcome</v>
      </c>
      <c r="V525" s="67" t="str">
        <f>V524</f>
        <v xml:space="preserve">≥80 </v>
      </c>
      <c r="W525" s="15" t="s">
        <v>1638</v>
      </c>
      <c r="X525" s="67" t="str">
        <f>X524</f>
        <v>Short term (0-3 months)</v>
      </c>
      <c r="Y525" s="67" t="str">
        <f t="shared" si="355"/>
        <v>Overall Omicron</v>
      </c>
      <c r="Z525" s="15" t="s">
        <v>1646</v>
      </c>
      <c r="AA525" s="67"/>
    </row>
    <row r="526" spans="1:27" x14ac:dyDescent="0.25">
      <c r="A526" s="62">
        <f t="shared" si="335"/>
        <v>44980</v>
      </c>
      <c r="B526" s="67" t="str">
        <f t="shared" si="336"/>
        <v>Grewal R., et al.</v>
      </c>
      <c r="C526" s="68" t="str">
        <f t="shared" si="337"/>
        <v>Effectiveness of mRNA COVID-19 vaccine booster doses against Omicron severe outcomes</v>
      </c>
      <c r="D526" s="64">
        <f t="shared" si="338"/>
        <v>44866</v>
      </c>
      <c r="E526" s="67" t="str">
        <f t="shared" si="339"/>
        <v>medRxiv</v>
      </c>
      <c r="F526" s="67" t="str">
        <f t="shared" si="340"/>
        <v>No</v>
      </c>
      <c r="G526"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26" s="67" t="str">
        <f t="shared" si="342"/>
        <v>Canada</v>
      </c>
      <c r="I526" s="67" t="str">
        <f t="shared" si="343"/>
        <v>January 2022 to October 2022</v>
      </c>
      <c r="J526" s="67" t="str">
        <f t="shared" si="344"/>
        <v>Test-negative case study control</v>
      </c>
      <c r="K526" s="67" t="str">
        <f t="shared" si="345"/>
        <v>Older adults (≥50 years)</v>
      </c>
      <c r="L526" s="67" t="str">
        <f t="shared" si="346"/>
        <v>N/A</v>
      </c>
      <c r="M526" s="67">
        <f t="shared" si="347"/>
        <v>74040</v>
      </c>
      <c r="N526"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26" s="67" t="str">
        <f t="shared" si="353"/>
        <v>2 doses + second booster</v>
      </c>
      <c r="P526" s="67" t="str">
        <f t="shared" si="349"/>
        <v>BNT162b2 or mRNA-1273</v>
      </c>
      <c r="Q526" s="67" t="str">
        <f t="shared" si="350"/>
        <v>Both</v>
      </c>
      <c r="R526" s="67" t="str">
        <f t="shared" si="351"/>
        <v>N/A</v>
      </c>
      <c r="S526" s="67" t="str">
        <f t="shared" si="354"/>
        <v>Second booster</v>
      </c>
      <c r="T526" s="67" t="str">
        <f t="shared" si="352"/>
        <v>Primary vaccination</v>
      </c>
      <c r="U526" s="67" t="str">
        <f t="shared" si="356"/>
        <v>Severe Outcome</v>
      </c>
      <c r="V526" s="67" t="str">
        <f>V525</f>
        <v xml:space="preserve">≥80 </v>
      </c>
      <c r="W526" s="15" t="s">
        <v>1590</v>
      </c>
      <c r="X526" s="67" t="s">
        <v>150</v>
      </c>
      <c r="Y526" s="67" t="str">
        <f t="shared" si="355"/>
        <v>Overall Omicron</v>
      </c>
      <c r="Z526" s="15" t="s">
        <v>1647</v>
      </c>
      <c r="AA526" s="67"/>
    </row>
    <row r="527" spans="1:27" x14ac:dyDescent="0.25">
      <c r="A527" s="62">
        <f t="shared" si="335"/>
        <v>44980</v>
      </c>
      <c r="B527" s="67" t="str">
        <f t="shared" si="336"/>
        <v>Grewal R., et al.</v>
      </c>
      <c r="C527" s="68" t="str">
        <f t="shared" si="337"/>
        <v>Effectiveness of mRNA COVID-19 vaccine booster doses against Omicron severe outcomes</v>
      </c>
      <c r="D527" s="64">
        <f t="shared" si="338"/>
        <v>44866</v>
      </c>
      <c r="E527" s="67" t="str">
        <f t="shared" si="339"/>
        <v>medRxiv</v>
      </c>
      <c r="F527" s="67" t="str">
        <f t="shared" si="340"/>
        <v>No</v>
      </c>
      <c r="G527"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27" s="67" t="str">
        <f t="shared" si="342"/>
        <v>Canada</v>
      </c>
      <c r="I527" s="67" t="str">
        <f t="shared" si="343"/>
        <v>January 2022 to October 2022</v>
      </c>
      <c r="J527" s="67" t="str">
        <f t="shared" si="344"/>
        <v>Test-negative case study control</v>
      </c>
      <c r="K527" s="67" t="str">
        <f t="shared" si="345"/>
        <v>Older adults (≥50 years)</v>
      </c>
      <c r="L527" s="67" t="str">
        <f t="shared" si="346"/>
        <v>N/A</v>
      </c>
      <c r="M527" s="67">
        <f t="shared" si="347"/>
        <v>74040</v>
      </c>
      <c r="N527"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27" s="67" t="s">
        <v>71</v>
      </c>
      <c r="P527" s="67" t="str">
        <f t="shared" si="349"/>
        <v>BNT162b2 or mRNA-1273</v>
      </c>
      <c r="Q527" s="67" t="str">
        <f t="shared" si="350"/>
        <v>Both</v>
      </c>
      <c r="R527" s="67" t="str">
        <f t="shared" si="351"/>
        <v>N/A</v>
      </c>
      <c r="S527" s="67" t="s">
        <v>77</v>
      </c>
      <c r="T527" s="67" t="s">
        <v>110</v>
      </c>
      <c r="U527" s="67" t="str">
        <f t="shared" si="356"/>
        <v>Severe Outcome</v>
      </c>
      <c r="V527" s="67" t="s">
        <v>667</v>
      </c>
      <c r="W527" s="15" t="s">
        <v>1648</v>
      </c>
      <c r="X527" s="67" t="s">
        <v>150</v>
      </c>
      <c r="Y527" s="67" t="s">
        <v>1211</v>
      </c>
      <c r="Z527" s="15" t="s">
        <v>1650</v>
      </c>
      <c r="AA527" s="67"/>
    </row>
    <row r="528" spans="1:27" x14ac:dyDescent="0.25">
      <c r="A528" s="62">
        <f t="shared" si="335"/>
        <v>44980</v>
      </c>
      <c r="B528" s="67" t="str">
        <f t="shared" si="336"/>
        <v>Grewal R., et al.</v>
      </c>
      <c r="C528" s="68" t="str">
        <f t="shared" si="337"/>
        <v>Effectiveness of mRNA COVID-19 vaccine booster doses against Omicron severe outcomes</v>
      </c>
      <c r="D528" s="64">
        <f t="shared" si="338"/>
        <v>44866</v>
      </c>
      <c r="E528" s="67" t="str">
        <f t="shared" si="339"/>
        <v>medRxiv</v>
      </c>
      <c r="F528" s="67" t="str">
        <f t="shared" si="340"/>
        <v>No</v>
      </c>
      <c r="G528"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28" s="67" t="str">
        <f t="shared" si="342"/>
        <v>Canada</v>
      </c>
      <c r="I528" s="67" t="str">
        <f t="shared" si="343"/>
        <v>January 2022 to October 2022</v>
      </c>
      <c r="J528" s="67" t="str">
        <f t="shared" si="344"/>
        <v>Test-negative case study control</v>
      </c>
      <c r="K528" s="67" t="str">
        <f t="shared" si="345"/>
        <v>Older adults (≥50 years)</v>
      </c>
      <c r="L528" s="67" t="str">
        <f t="shared" si="346"/>
        <v>N/A</v>
      </c>
      <c r="M528" s="67">
        <f t="shared" si="347"/>
        <v>74040</v>
      </c>
      <c r="N528"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28" s="67" t="str">
        <f>O527</f>
        <v>2 doses + first booster</v>
      </c>
      <c r="P528" s="67" t="str">
        <f t="shared" si="349"/>
        <v>BNT162b2 or mRNA-1273</v>
      </c>
      <c r="Q528" s="67" t="str">
        <f t="shared" si="350"/>
        <v>Both</v>
      </c>
      <c r="R528" s="67" t="str">
        <f t="shared" si="351"/>
        <v>N/A</v>
      </c>
      <c r="S528" s="67" t="str">
        <f>S527</f>
        <v>First booster</v>
      </c>
      <c r="T528" s="67" t="str">
        <f>T527</f>
        <v>Unvaccinated</v>
      </c>
      <c r="U528" s="67" t="str">
        <f t="shared" si="356"/>
        <v>Severe Outcome</v>
      </c>
      <c r="V528" s="67" t="str">
        <f>V527</f>
        <v>50 to 59</v>
      </c>
      <c r="W528" s="15" t="s">
        <v>1649</v>
      </c>
      <c r="X528" s="15" t="s">
        <v>221</v>
      </c>
      <c r="Y528" s="67" t="str">
        <f t="shared" ref="Y528:Y547" si="357">Y527</f>
        <v>Omicron BA.1/BA.2</v>
      </c>
      <c r="Z528" s="15" t="s">
        <v>1651</v>
      </c>
      <c r="AA528" s="67"/>
    </row>
    <row r="529" spans="1:27" x14ac:dyDescent="0.25">
      <c r="A529" s="62">
        <f t="shared" si="335"/>
        <v>44980</v>
      </c>
      <c r="B529" s="67" t="str">
        <f t="shared" si="336"/>
        <v>Grewal R., et al.</v>
      </c>
      <c r="C529" s="68" t="str">
        <f t="shared" si="337"/>
        <v>Effectiveness of mRNA COVID-19 vaccine booster doses against Omicron severe outcomes</v>
      </c>
      <c r="D529" s="64">
        <f t="shared" si="338"/>
        <v>44866</v>
      </c>
      <c r="E529" s="67" t="str">
        <f t="shared" si="339"/>
        <v>medRxiv</v>
      </c>
      <c r="F529" s="67" t="str">
        <f t="shared" si="340"/>
        <v>No</v>
      </c>
      <c r="G529"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29" s="67" t="str">
        <f t="shared" si="342"/>
        <v>Canada</v>
      </c>
      <c r="I529" s="67" t="str">
        <f t="shared" si="343"/>
        <v>January 2022 to October 2022</v>
      </c>
      <c r="J529" s="67" t="str">
        <f t="shared" si="344"/>
        <v>Test-negative case study control</v>
      </c>
      <c r="K529" s="67" t="str">
        <f t="shared" si="345"/>
        <v>Older adults (≥50 years)</v>
      </c>
      <c r="L529" s="67" t="str">
        <f t="shared" si="346"/>
        <v>N/A</v>
      </c>
      <c r="M529" s="67">
        <f t="shared" si="347"/>
        <v>74040</v>
      </c>
      <c r="N529"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29" s="15" t="s">
        <v>75</v>
      </c>
      <c r="P529" s="67" t="str">
        <f t="shared" si="349"/>
        <v>BNT162b2 or mRNA-1273</v>
      </c>
      <c r="Q529" s="67" t="str">
        <f t="shared" si="350"/>
        <v>Both</v>
      </c>
      <c r="R529" s="67" t="str">
        <f t="shared" si="351"/>
        <v>N/A</v>
      </c>
      <c r="S529" s="15" t="s">
        <v>80</v>
      </c>
      <c r="T529" s="67" t="str">
        <f t="shared" ref="T529:T568" si="358">T528</f>
        <v>Unvaccinated</v>
      </c>
      <c r="U529" s="67" t="str">
        <f t="shared" si="356"/>
        <v>Severe Outcome</v>
      </c>
      <c r="V529" s="67" t="str">
        <f>V528</f>
        <v>50 to 59</v>
      </c>
      <c r="W529" s="15" t="s">
        <v>1519</v>
      </c>
      <c r="X529" s="67" t="s">
        <v>1025</v>
      </c>
      <c r="Y529" s="67" t="str">
        <f t="shared" si="357"/>
        <v>Omicron BA.1/BA.2</v>
      </c>
      <c r="Z529" s="15" t="s">
        <v>1652</v>
      </c>
      <c r="AA529" s="67"/>
    </row>
    <row r="530" spans="1:27" x14ac:dyDescent="0.25">
      <c r="A530" s="62">
        <f t="shared" si="335"/>
        <v>44980</v>
      </c>
      <c r="B530" s="67" t="str">
        <f t="shared" si="336"/>
        <v>Grewal R., et al.</v>
      </c>
      <c r="C530" s="68" t="str">
        <f t="shared" si="337"/>
        <v>Effectiveness of mRNA COVID-19 vaccine booster doses against Omicron severe outcomes</v>
      </c>
      <c r="D530" s="64">
        <f t="shared" si="338"/>
        <v>44866</v>
      </c>
      <c r="E530" s="67" t="str">
        <f t="shared" si="339"/>
        <v>medRxiv</v>
      </c>
      <c r="F530" s="67" t="str">
        <f t="shared" si="340"/>
        <v>No</v>
      </c>
      <c r="G530"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30" s="67" t="str">
        <f t="shared" si="342"/>
        <v>Canada</v>
      </c>
      <c r="I530" s="67" t="str">
        <f t="shared" si="343"/>
        <v>January 2022 to October 2022</v>
      </c>
      <c r="J530" s="67" t="str">
        <f t="shared" si="344"/>
        <v>Test-negative case study control</v>
      </c>
      <c r="K530" s="67" t="str">
        <f t="shared" si="345"/>
        <v>Older adults (≥50 years)</v>
      </c>
      <c r="L530" s="67" t="str">
        <f t="shared" si="346"/>
        <v>N/A</v>
      </c>
      <c r="M530" s="67">
        <f t="shared" si="347"/>
        <v>74040</v>
      </c>
      <c r="N530"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30" s="67" t="s">
        <v>71</v>
      </c>
      <c r="P530" s="67" t="str">
        <f t="shared" si="349"/>
        <v>BNT162b2 or mRNA-1273</v>
      </c>
      <c r="Q530" s="67" t="str">
        <f t="shared" si="350"/>
        <v>Both</v>
      </c>
      <c r="R530" s="67" t="str">
        <f t="shared" si="351"/>
        <v>N/A</v>
      </c>
      <c r="S530" s="67" t="s">
        <v>77</v>
      </c>
      <c r="T530" s="67" t="str">
        <f t="shared" si="358"/>
        <v>Unvaccinated</v>
      </c>
      <c r="U530" s="67" t="str">
        <f t="shared" si="356"/>
        <v>Severe Outcome</v>
      </c>
      <c r="V530" s="67" t="s">
        <v>215</v>
      </c>
      <c r="W530" s="15" t="s">
        <v>1638</v>
      </c>
      <c r="X530" s="67" t="s">
        <v>1025</v>
      </c>
      <c r="Y530" s="67" t="str">
        <f t="shared" si="357"/>
        <v>Omicron BA.1/BA.2</v>
      </c>
      <c r="Z530" s="15" t="s">
        <v>1540</v>
      </c>
      <c r="AA530" s="67"/>
    </row>
    <row r="531" spans="1:27" x14ac:dyDescent="0.25">
      <c r="A531" s="62">
        <f t="shared" si="335"/>
        <v>44980</v>
      </c>
      <c r="B531" s="67" t="str">
        <f t="shared" si="336"/>
        <v>Grewal R., et al.</v>
      </c>
      <c r="C531" s="68" t="str">
        <f t="shared" si="337"/>
        <v>Effectiveness of mRNA COVID-19 vaccine booster doses against Omicron severe outcomes</v>
      </c>
      <c r="D531" s="64">
        <f t="shared" si="338"/>
        <v>44866</v>
      </c>
      <c r="E531" s="67" t="str">
        <f t="shared" si="339"/>
        <v>medRxiv</v>
      </c>
      <c r="F531" s="67" t="str">
        <f t="shared" si="340"/>
        <v>No</v>
      </c>
      <c r="G531"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31" s="67" t="str">
        <f t="shared" si="342"/>
        <v>Canada</v>
      </c>
      <c r="I531" s="67" t="str">
        <f t="shared" si="343"/>
        <v>January 2022 to October 2022</v>
      </c>
      <c r="J531" s="67" t="str">
        <f t="shared" si="344"/>
        <v>Test-negative case study control</v>
      </c>
      <c r="K531" s="67" t="str">
        <f t="shared" si="345"/>
        <v>Older adults (≥50 years)</v>
      </c>
      <c r="L531" s="67" t="str">
        <f t="shared" si="346"/>
        <v>N/A</v>
      </c>
      <c r="M531" s="67">
        <f t="shared" si="347"/>
        <v>74040</v>
      </c>
      <c r="N531"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31" s="67" t="str">
        <f>O530</f>
        <v>2 doses + first booster</v>
      </c>
      <c r="P531" s="67" t="str">
        <f t="shared" si="349"/>
        <v>BNT162b2 or mRNA-1273</v>
      </c>
      <c r="Q531" s="67" t="str">
        <f t="shared" si="350"/>
        <v>Both</v>
      </c>
      <c r="R531" s="67" t="str">
        <f t="shared" si="351"/>
        <v>N/A</v>
      </c>
      <c r="S531" s="67" t="str">
        <f>S530</f>
        <v>First booster</v>
      </c>
      <c r="T531" s="67" t="str">
        <f t="shared" si="358"/>
        <v>Unvaccinated</v>
      </c>
      <c r="U531" s="67" t="str">
        <f t="shared" si="356"/>
        <v>Severe Outcome</v>
      </c>
      <c r="V531" s="67" t="str">
        <f>V530</f>
        <v>60 to 69</v>
      </c>
      <c r="W531" s="15" t="s">
        <v>1648</v>
      </c>
      <c r="X531" s="67" t="s">
        <v>221</v>
      </c>
      <c r="Y531" s="67" t="str">
        <f t="shared" si="357"/>
        <v>Omicron BA.1/BA.2</v>
      </c>
      <c r="Z531" s="15" t="s">
        <v>1579</v>
      </c>
      <c r="AA531" s="67"/>
    </row>
    <row r="532" spans="1:27" x14ac:dyDescent="0.25">
      <c r="A532" s="62">
        <f t="shared" si="335"/>
        <v>44980</v>
      </c>
      <c r="B532" s="67" t="str">
        <f t="shared" si="336"/>
        <v>Grewal R., et al.</v>
      </c>
      <c r="C532" s="68" t="str">
        <f t="shared" si="337"/>
        <v>Effectiveness of mRNA COVID-19 vaccine booster doses against Omicron severe outcomes</v>
      </c>
      <c r="D532" s="64">
        <f t="shared" si="338"/>
        <v>44866</v>
      </c>
      <c r="E532" s="67" t="str">
        <f t="shared" si="339"/>
        <v>medRxiv</v>
      </c>
      <c r="F532" s="67" t="str">
        <f t="shared" si="340"/>
        <v>No</v>
      </c>
      <c r="G532"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32" s="67" t="str">
        <f t="shared" si="342"/>
        <v>Canada</v>
      </c>
      <c r="I532" s="67" t="str">
        <f t="shared" si="343"/>
        <v>January 2022 to October 2022</v>
      </c>
      <c r="J532" s="67" t="str">
        <f t="shared" si="344"/>
        <v>Test-negative case study control</v>
      </c>
      <c r="K532" s="67" t="str">
        <f t="shared" si="345"/>
        <v>Older adults (≥50 years)</v>
      </c>
      <c r="L532" s="67" t="str">
        <f t="shared" si="346"/>
        <v>N/A</v>
      </c>
      <c r="M532" s="67">
        <f t="shared" si="347"/>
        <v>74040</v>
      </c>
      <c r="N532"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32" s="67" t="str">
        <f>O531</f>
        <v>2 doses + first booster</v>
      </c>
      <c r="P532" s="67" t="str">
        <f t="shared" si="349"/>
        <v>BNT162b2 or mRNA-1273</v>
      </c>
      <c r="Q532" s="67" t="str">
        <f t="shared" si="350"/>
        <v>Both</v>
      </c>
      <c r="R532" s="67" t="str">
        <f t="shared" si="351"/>
        <v>N/A</v>
      </c>
      <c r="S532" s="67" t="str">
        <f>S531</f>
        <v>First booster</v>
      </c>
      <c r="T532" s="67" t="str">
        <f t="shared" si="358"/>
        <v>Unvaccinated</v>
      </c>
      <c r="U532" s="67" t="str">
        <f t="shared" si="356"/>
        <v>Severe Outcome</v>
      </c>
      <c r="V532" s="67" t="str">
        <f>V531</f>
        <v>60 to 69</v>
      </c>
      <c r="W532" s="15" t="s">
        <v>1649</v>
      </c>
      <c r="X532" s="67" t="str">
        <f>X531</f>
        <v>Long term (&gt;6 months)</v>
      </c>
      <c r="Y532" s="67" t="str">
        <f t="shared" si="357"/>
        <v>Omicron BA.1/BA.2</v>
      </c>
      <c r="Z532" s="15" t="s">
        <v>1653</v>
      </c>
      <c r="AA532" s="67"/>
    </row>
    <row r="533" spans="1:27" x14ac:dyDescent="0.25">
      <c r="A533" s="62">
        <f t="shared" si="335"/>
        <v>44980</v>
      </c>
      <c r="B533" s="67" t="str">
        <f t="shared" si="336"/>
        <v>Grewal R., et al.</v>
      </c>
      <c r="C533" s="68" t="str">
        <f t="shared" si="337"/>
        <v>Effectiveness of mRNA COVID-19 vaccine booster doses against Omicron severe outcomes</v>
      </c>
      <c r="D533" s="64">
        <f t="shared" si="338"/>
        <v>44866</v>
      </c>
      <c r="E533" s="67" t="str">
        <f t="shared" si="339"/>
        <v>medRxiv</v>
      </c>
      <c r="F533" s="67" t="str">
        <f t="shared" si="340"/>
        <v>No</v>
      </c>
      <c r="G533"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33" s="67" t="str">
        <f t="shared" si="342"/>
        <v>Canada</v>
      </c>
      <c r="I533" s="67" t="str">
        <f t="shared" si="343"/>
        <v>January 2022 to October 2022</v>
      </c>
      <c r="J533" s="67" t="str">
        <f t="shared" si="344"/>
        <v>Test-negative case study control</v>
      </c>
      <c r="K533" s="67" t="str">
        <f t="shared" si="345"/>
        <v>Older adults (≥50 years)</v>
      </c>
      <c r="L533" s="67" t="str">
        <f t="shared" si="346"/>
        <v>N/A</v>
      </c>
      <c r="M533" s="67">
        <f t="shared" si="347"/>
        <v>74040</v>
      </c>
      <c r="N533"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33" s="67" t="s">
        <v>75</v>
      </c>
      <c r="P533" s="67" t="str">
        <f t="shared" si="349"/>
        <v>BNT162b2 or mRNA-1273</v>
      </c>
      <c r="Q533" s="67" t="str">
        <f t="shared" si="350"/>
        <v>Both</v>
      </c>
      <c r="R533" s="67" t="str">
        <f t="shared" si="351"/>
        <v>N/A</v>
      </c>
      <c r="S533" s="67" t="s">
        <v>80</v>
      </c>
      <c r="T533" s="67" t="str">
        <f t="shared" si="358"/>
        <v>Unvaccinated</v>
      </c>
      <c r="U533" s="67" t="str">
        <f t="shared" si="356"/>
        <v>Severe Outcome</v>
      </c>
      <c r="V533" s="67" t="str">
        <f>V532</f>
        <v>60 to 69</v>
      </c>
      <c r="W533" s="15" t="s">
        <v>1519</v>
      </c>
      <c r="X533" s="67" t="s">
        <v>1025</v>
      </c>
      <c r="Y533" s="67" t="str">
        <f t="shared" si="357"/>
        <v>Omicron BA.1/BA.2</v>
      </c>
      <c r="Z533" s="15" t="s">
        <v>1654</v>
      </c>
      <c r="AA533" s="67"/>
    </row>
    <row r="534" spans="1:27" x14ac:dyDescent="0.25">
      <c r="A534" s="62">
        <f t="shared" si="335"/>
        <v>44980</v>
      </c>
      <c r="B534" s="67" t="str">
        <f t="shared" si="336"/>
        <v>Grewal R., et al.</v>
      </c>
      <c r="C534" s="68" t="str">
        <f t="shared" si="337"/>
        <v>Effectiveness of mRNA COVID-19 vaccine booster doses against Omicron severe outcomes</v>
      </c>
      <c r="D534" s="64">
        <f t="shared" si="338"/>
        <v>44866</v>
      </c>
      <c r="E534" s="67" t="str">
        <f t="shared" si="339"/>
        <v>medRxiv</v>
      </c>
      <c r="F534" s="67" t="str">
        <f t="shared" si="340"/>
        <v>No</v>
      </c>
      <c r="G534"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34" s="67" t="str">
        <f t="shared" si="342"/>
        <v>Canada</v>
      </c>
      <c r="I534" s="67" t="str">
        <f t="shared" si="343"/>
        <v>January 2022 to October 2022</v>
      </c>
      <c r="J534" s="67" t="str">
        <f t="shared" si="344"/>
        <v>Test-negative case study control</v>
      </c>
      <c r="K534" s="67" t="str">
        <f t="shared" si="345"/>
        <v>Older adults (≥50 years)</v>
      </c>
      <c r="L534" s="67" t="str">
        <f t="shared" si="346"/>
        <v>N/A</v>
      </c>
      <c r="M534" s="67">
        <f t="shared" si="347"/>
        <v>74040</v>
      </c>
      <c r="N534"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34" s="67" t="str">
        <f>O533</f>
        <v>2 doses + second booster</v>
      </c>
      <c r="P534" s="67" t="str">
        <f t="shared" si="349"/>
        <v>BNT162b2 or mRNA-1273</v>
      </c>
      <c r="Q534" s="67" t="str">
        <f t="shared" si="350"/>
        <v>Both</v>
      </c>
      <c r="R534" s="67" t="str">
        <f t="shared" si="351"/>
        <v>N/A</v>
      </c>
      <c r="S534" s="67" t="str">
        <f>S533</f>
        <v>Second booster</v>
      </c>
      <c r="T534" s="67" t="str">
        <f t="shared" si="358"/>
        <v>Unvaccinated</v>
      </c>
      <c r="U534" s="67" t="str">
        <f t="shared" si="356"/>
        <v>Severe Outcome</v>
      </c>
      <c r="V534" s="67" t="str">
        <f>V533</f>
        <v>60 to 69</v>
      </c>
      <c r="W534" s="15" t="s">
        <v>1638</v>
      </c>
      <c r="X534" s="67" t="str">
        <f>X533</f>
        <v>Short term (0-3 months)</v>
      </c>
      <c r="Y534" s="67" t="str">
        <f t="shared" si="357"/>
        <v>Omicron BA.1/BA.2</v>
      </c>
      <c r="Z534" s="15" t="s">
        <v>1655</v>
      </c>
      <c r="AA534" s="67"/>
    </row>
    <row r="535" spans="1:27" x14ac:dyDescent="0.25">
      <c r="A535" s="62">
        <f t="shared" si="335"/>
        <v>44980</v>
      </c>
      <c r="B535" s="67" t="str">
        <f t="shared" si="336"/>
        <v>Grewal R., et al.</v>
      </c>
      <c r="C535" s="68" t="str">
        <f t="shared" si="337"/>
        <v>Effectiveness of mRNA COVID-19 vaccine booster doses against Omicron severe outcomes</v>
      </c>
      <c r="D535" s="64">
        <f t="shared" si="338"/>
        <v>44866</v>
      </c>
      <c r="E535" s="67" t="str">
        <f t="shared" si="339"/>
        <v>medRxiv</v>
      </c>
      <c r="F535" s="67" t="str">
        <f t="shared" si="340"/>
        <v>No</v>
      </c>
      <c r="G535"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35" s="67" t="str">
        <f t="shared" si="342"/>
        <v>Canada</v>
      </c>
      <c r="I535" s="67" t="str">
        <f t="shared" si="343"/>
        <v>January 2022 to October 2022</v>
      </c>
      <c r="J535" s="67" t="str">
        <f t="shared" si="344"/>
        <v>Test-negative case study control</v>
      </c>
      <c r="K535" s="67" t="str">
        <f t="shared" si="345"/>
        <v>Older adults (≥50 years)</v>
      </c>
      <c r="L535" s="67" t="str">
        <f t="shared" si="346"/>
        <v>N/A</v>
      </c>
      <c r="M535" s="67">
        <f t="shared" si="347"/>
        <v>74040</v>
      </c>
      <c r="N535"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35" s="67" t="s">
        <v>71</v>
      </c>
      <c r="P535" s="67" t="str">
        <f t="shared" si="349"/>
        <v>BNT162b2 or mRNA-1273</v>
      </c>
      <c r="Q535" s="67" t="str">
        <f t="shared" si="350"/>
        <v>Both</v>
      </c>
      <c r="R535" s="67" t="str">
        <f t="shared" si="351"/>
        <v>N/A</v>
      </c>
      <c r="S535" s="67" t="s">
        <v>77</v>
      </c>
      <c r="T535" s="67" t="str">
        <f t="shared" si="358"/>
        <v>Unvaccinated</v>
      </c>
      <c r="U535" s="67" t="str">
        <f t="shared" si="356"/>
        <v>Severe Outcome</v>
      </c>
      <c r="V535" s="67" t="s">
        <v>216</v>
      </c>
      <c r="W535" s="15" t="s">
        <v>1519</v>
      </c>
      <c r="X535" s="67" t="str">
        <f>X534</f>
        <v>Short term (0-3 months)</v>
      </c>
      <c r="Y535" s="67" t="str">
        <f t="shared" si="357"/>
        <v>Omicron BA.1/BA.2</v>
      </c>
      <c r="Z535" s="15" t="s">
        <v>1656</v>
      </c>
      <c r="AA535" s="67"/>
    </row>
    <row r="536" spans="1:27" x14ac:dyDescent="0.25">
      <c r="A536" s="62">
        <f t="shared" si="335"/>
        <v>44980</v>
      </c>
      <c r="B536" s="67" t="str">
        <f t="shared" si="336"/>
        <v>Grewal R., et al.</v>
      </c>
      <c r="C536" s="68" t="str">
        <f t="shared" si="337"/>
        <v>Effectiveness of mRNA COVID-19 vaccine booster doses against Omicron severe outcomes</v>
      </c>
      <c r="D536" s="64">
        <f t="shared" si="338"/>
        <v>44866</v>
      </c>
      <c r="E536" s="67" t="str">
        <f t="shared" si="339"/>
        <v>medRxiv</v>
      </c>
      <c r="F536" s="67" t="str">
        <f t="shared" si="340"/>
        <v>No</v>
      </c>
      <c r="G536"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36" s="67" t="str">
        <f t="shared" si="342"/>
        <v>Canada</v>
      </c>
      <c r="I536" s="67" t="str">
        <f t="shared" si="343"/>
        <v>January 2022 to October 2022</v>
      </c>
      <c r="J536" s="67" t="str">
        <f t="shared" si="344"/>
        <v>Test-negative case study control</v>
      </c>
      <c r="K536" s="67" t="str">
        <f t="shared" si="345"/>
        <v>Older adults (≥50 years)</v>
      </c>
      <c r="L536" s="67" t="str">
        <f t="shared" si="346"/>
        <v>N/A</v>
      </c>
      <c r="M536" s="67">
        <f t="shared" si="347"/>
        <v>74040</v>
      </c>
      <c r="N536"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36" s="67" t="str">
        <f>O535</f>
        <v>2 doses + first booster</v>
      </c>
      <c r="P536" s="67" t="str">
        <f t="shared" si="349"/>
        <v>BNT162b2 or mRNA-1273</v>
      </c>
      <c r="Q536" s="67" t="str">
        <f t="shared" si="350"/>
        <v>Both</v>
      </c>
      <c r="R536" s="67" t="str">
        <f t="shared" si="351"/>
        <v>N/A</v>
      </c>
      <c r="S536" s="67" t="str">
        <f>S535</f>
        <v>First booster</v>
      </c>
      <c r="T536" s="67" t="str">
        <f t="shared" si="358"/>
        <v>Unvaccinated</v>
      </c>
      <c r="U536" s="67" t="str">
        <f t="shared" si="356"/>
        <v>Severe Outcome</v>
      </c>
      <c r="V536" s="67" t="str">
        <f>V535</f>
        <v>70 to 79</v>
      </c>
      <c r="W536" s="15" t="s">
        <v>1638</v>
      </c>
      <c r="X536" s="67" t="str">
        <f>X535</f>
        <v>Short term (0-3 months)</v>
      </c>
      <c r="Y536" s="67" t="str">
        <f t="shared" si="357"/>
        <v>Omicron BA.1/BA.2</v>
      </c>
      <c r="Z536" s="15" t="s">
        <v>1657</v>
      </c>
      <c r="AA536" s="67"/>
    </row>
    <row r="537" spans="1:27" x14ac:dyDescent="0.25">
      <c r="A537" s="62">
        <f t="shared" si="335"/>
        <v>44980</v>
      </c>
      <c r="B537" s="67" t="str">
        <f t="shared" si="336"/>
        <v>Grewal R., et al.</v>
      </c>
      <c r="C537" s="68" t="str">
        <f t="shared" si="337"/>
        <v>Effectiveness of mRNA COVID-19 vaccine booster doses against Omicron severe outcomes</v>
      </c>
      <c r="D537" s="64">
        <f t="shared" si="338"/>
        <v>44866</v>
      </c>
      <c r="E537" s="67" t="str">
        <f t="shared" si="339"/>
        <v>medRxiv</v>
      </c>
      <c r="F537" s="67" t="str">
        <f t="shared" si="340"/>
        <v>No</v>
      </c>
      <c r="G537" s="67" t="str">
        <f t="shared" si="341"/>
        <v>Canadian Immunization Research Network (CIRN), Public Health Agency of Canada and the Canadian Institutes of Health Research (CNF 151944), Public Health Agency of Canada, Ontario Ministry of Health (MOH) and Ministry of Long-Term Care (MLTC), Ontario Health Data Platform (OHDP).</v>
      </c>
      <c r="H537" s="67" t="str">
        <f t="shared" si="342"/>
        <v>Canada</v>
      </c>
      <c r="I537" s="67" t="str">
        <f t="shared" si="343"/>
        <v>January 2022 to October 2022</v>
      </c>
      <c r="J537" s="67" t="str">
        <f t="shared" si="344"/>
        <v>Test-negative case study control</v>
      </c>
      <c r="K537" s="67" t="str">
        <f t="shared" si="345"/>
        <v>Older adults (≥50 years)</v>
      </c>
      <c r="L537" s="67" t="str">
        <f t="shared" si="346"/>
        <v>N/A</v>
      </c>
      <c r="M537" s="67">
        <f t="shared" si="347"/>
        <v>74040</v>
      </c>
      <c r="N537" s="67" t="str">
        <f t="shared" si="348"/>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37" s="67" t="str">
        <f>O536</f>
        <v>2 doses + first booster</v>
      </c>
      <c r="P537" s="67" t="str">
        <f t="shared" si="349"/>
        <v>BNT162b2 or mRNA-1273</v>
      </c>
      <c r="Q537" s="67" t="str">
        <f t="shared" si="350"/>
        <v>Both</v>
      </c>
      <c r="R537" s="67" t="str">
        <f t="shared" si="351"/>
        <v>N/A</v>
      </c>
      <c r="S537" s="67" t="str">
        <f>S536</f>
        <v>First booster</v>
      </c>
      <c r="T537" s="67" t="str">
        <f t="shared" si="358"/>
        <v>Unvaccinated</v>
      </c>
      <c r="U537" s="67" t="str">
        <f t="shared" si="356"/>
        <v>Severe Outcome</v>
      </c>
      <c r="V537" s="67" t="str">
        <f>V536</f>
        <v>70 to 79</v>
      </c>
      <c r="W537" s="15" t="s">
        <v>1648</v>
      </c>
      <c r="X537" s="15" t="s">
        <v>150</v>
      </c>
      <c r="Y537" s="67" t="str">
        <f t="shared" si="357"/>
        <v>Omicron BA.1/BA.2</v>
      </c>
      <c r="Z537" s="15" t="s">
        <v>1579</v>
      </c>
      <c r="AA537" s="67"/>
    </row>
    <row r="538" spans="1:27" x14ac:dyDescent="0.25">
      <c r="A538" s="62">
        <f t="shared" ref="A538:A568" si="359">A537</f>
        <v>44980</v>
      </c>
      <c r="B538" s="67" t="str">
        <f t="shared" ref="B538:B568" si="360">B537</f>
        <v>Grewal R., et al.</v>
      </c>
      <c r="C538" s="68" t="str">
        <f t="shared" ref="C538:C568" si="361">C537</f>
        <v>Effectiveness of mRNA COVID-19 vaccine booster doses against Omicron severe outcomes</v>
      </c>
      <c r="D538" s="64">
        <f t="shared" ref="D538:D568" si="362">D537</f>
        <v>44866</v>
      </c>
      <c r="E538" s="67" t="str">
        <f t="shared" ref="E538:E568" si="363">E537</f>
        <v>medRxiv</v>
      </c>
      <c r="F538" s="67" t="str">
        <f t="shared" ref="F538:F568" si="364">F537</f>
        <v>No</v>
      </c>
      <c r="G538" s="67" t="str">
        <f t="shared" ref="G538:G568" si="365">G537</f>
        <v>Canadian Immunization Research Network (CIRN), Public Health Agency of Canada and the Canadian Institutes of Health Research (CNF 151944), Public Health Agency of Canada, Ontario Ministry of Health (MOH) and Ministry of Long-Term Care (MLTC), Ontario Health Data Platform (OHDP).</v>
      </c>
      <c r="H538" s="67" t="str">
        <f t="shared" ref="H538:H568" si="366">H537</f>
        <v>Canada</v>
      </c>
      <c r="I538" s="67" t="str">
        <f t="shared" ref="I538:I568" si="367">I537</f>
        <v>January 2022 to October 2022</v>
      </c>
      <c r="J538" s="67" t="str">
        <f t="shared" ref="J538:J568" si="368">J537</f>
        <v>Test-negative case study control</v>
      </c>
      <c r="K538" s="67" t="str">
        <f t="shared" ref="K538:K568" si="369">K537</f>
        <v>Older adults (≥50 years)</v>
      </c>
      <c r="L538" s="67" t="str">
        <f t="shared" ref="L538:L568" si="370">L537</f>
        <v>N/A</v>
      </c>
      <c r="M538" s="67">
        <f t="shared" ref="M538:M568" si="371">M537</f>
        <v>74040</v>
      </c>
      <c r="N538" s="67" t="str">
        <f t="shared" ref="N538:N568" si="372">N537</f>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38" s="67" t="str">
        <f>O537</f>
        <v>2 doses + first booster</v>
      </c>
      <c r="P538" s="67" t="str">
        <f t="shared" ref="P538:P568" si="373">P537</f>
        <v>BNT162b2 or mRNA-1273</v>
      </c>
      <c r="Q538" s="67" t="str">
        <f t="shared" ref="Q538:Q568" si="374">Q537</f>
        <v>Both</v>
      </c>
      <c r="R538" s="67" t="str">
        <f t="shared" ref="R538:R568" si="375">R537</f>
        <v>N/A</v>
      </c>
      <c r="S538" s="67" t="str">
        <f>S537</f>
        <v>First booster</v>
      </c>
      <c r="T538" s="67" t="str">
        <f t="shared" si="358"/>
        <v>Unvaccinated</v>
      </c>
      <c r="U538" s="67" t="str">
        <f t="shared" si="356"/>
        <v>Severe Outcome</v>
      </c>
      <c r="V538" s="67" t="str">
        <f>V537</f>
        <v>70 to 79</v>
      </c>
      <c r="W538" s="15" t="s">
        <v>1649</v>
      </c>
      <c r="X538" s="15" t="s">
        <v>221</v>
      </c>
      <c r="Y538" s="67" t="str">
        <f t="shared" si="357"/>
        <v>Omicron BA.1/BA.2</v>
      </c>
      <c r="Z538" s="15" t="s">
        <v>1433</v>
      </c>
      <c r="AA538" s="67"/>
    </row>
    <row r="539" spans="1:27" x14ac:dyDescent="0.25">
      <c r="A539" s="62">
        <f t="shared" si="359"/>
        <v>44980</v>
      </c>
      <c r="B539" s="67" t="str">
        <f t="shared" si="360"/>
        <v>Grewal R., et al.</v>
      </c>
      <c r="C539" s="68" t="str">
        <f t="shared" si="361"/>
        <v>Effectiveness of mRNA COVID-19 vaccine booster doses against Omicron severe outcomes</v>
      </c>
      <c r="D539" s="64">
        <f t="shared" si="362"/>
        <v>44866</v>
      </c>
      <c r="E539" s="67" t="str">
        <f t="shared" si="363"/>
        <v>medRxiv</v>
      </c>
      <c r="F539" s="67" t="str">
        <f t="shared" si="364"/>
        <v>No</v>
      </c>
      <c r="G539"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39" s="67" t="str">
        <f t="shared" si="366"/>
        <v>Canada</v>
      </c>
      <c r="I539" s="67" t="str">
        <f t="shared" si="367"/>
        <v>January 2022 to October 2022</v>
      </c>
      <c r="J539" s="67" t="str">
        <f t="shared" si="368"/>
        <v>Test-negative case study control</v>
      </c>
      <c r="K539" s="67" t="str">
        <f t="shared" si="369"/>
        <v>Older adults (≥50 years)</v>
      </c>
      <c r="L539" s="67" t="str">
        <f t="shared" si="370"/>
        <v>N/A</v>
      </c>
      <c r="M539" s="67">
        <f t="shared" si="371"/>
        <v>74040</v>
      </c>
      <c r="N539"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39" s="67" t="s">
        <v>75</v>
      </c>
      <c r="P539" s="67" t="str">
        <f t="shared" si="373"/>
        <v>BNT162b2 or mRNA-1273</v>
      </c>
      <c r="Q539" s="67" t="str">
        <f t="shared" si="374"/>
        <v>Both</v>
      </c>
      <c r="R539" s="67" t="str">
        <f t="shared" si="375"/>
        <v>N/A</v>
      </c>
      <c r="S539" s="67" t="s">
        <v>80</v>
      </c>
      <c r="T539" s="67" t="str">
        <f t="shared" si="358"/>
        <v>Unvaccinated</v>
      </c>
      <c r="U539" s="67" t="str">
        <f t="shared" si="356"/>
        <v>Severe Outcome</v>
      </c>
      <c r="V539" s="67" t="str">
        <f>V538</f>
        <v>70 to 79</v>
      </c>
      <c r="W539" s="15" t="s">
        <v>1519</v>
      </c>
      <c r="X539" s="67" t="s">
        <v>1025</v>
      </c>
      <c r="Y539" s="67" t="str">
        <f t="shared" si="357"/>
        <v>Omicron BA.1/BA.2</v>
      </c>
      <c r="Z539" s="15" t="s">
        <v>1658</v>
      </c>
      <c r="AA539" s="67"/>
    </row>
    <row r="540" spans="1:27" x14ac:dyDescent="0.25">
      <c r="A540" s="62">
        <f t="shared" si="359"/>
        <v>44980</v>
      </c>
      <c r="B540" s="67" t="str">
        <f t="shared" si="360"/>
        <v>Grewal R., et al.</v>
      </c>
      <c r="C540" s="68" t="str">
        <f t="shared" si="361"/>
        <v>Effectiveness of mRNA COVID-19 vaccine booster doses against Omicron severe outcomes</v>
      </c>
      <c r="D540" s="64">
        <f t="shared" si="362"/>
        <v>44866</v>
      </c>
      <c r="E540" s="67" t="str">
        <f t="shared" si="363"/>
        <v>medRxiv</v>
      </c>
      <c r="F540" s="67" t="str">
        <f t="shared" si="364"/>
        <v>No</v>
      </c>
      <c r="G540"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40" s="67" t="str">
        <f t="shared" si="366"/>
        <v>Canada</v>
      </c>
      <c r="I540" s="67" t="str">
        <f t="shared" si="367"/>
        <v>January 2022 to October 2022</v>
      </c>
      <c r="J540" s="67" t="str">
        <f t="shared" si="368"/>
        <v>Test-negative case study control</v>
      </c>
      <c r="K540" s="67" t="str">
        <f t="shared" si="369"/>
        <v>Older adults (≥50 years)</v>
      </c>
      <c r="L540" s="67" t="str">
        <f t="shared" si="370"/>
        <v>N/A</v>
      </c>
      <c r="M540" s="67">
        <f t="shared" si="371"/>
        <v>74040</v>
      </c>
      <c r="N540"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40" s="67" t="str">
        <f>O539</f>
        <v>2 doses + second booster</v>
      </c>
      <c r="P540" s="67" t="str">
        <f t="shared" si="373"/>
        <v>BNT162b2 or mRNA-1273</v>
      </c>
      <c r="Q540" s="67" t="str">
        <f t="shared" si="374"/>
        <v>Both</v>
      </c>
      <c r="R540" s="67" t="str">
        <f t="shared" si="375"/>
        <v>N/A</v>
      </c>
      <c r="S540" s="67" t="str">
        <f>S539</f>
        <v>Second booster</v>
      </c>
      <c r="T540" s="67" t="str">
        <f t="shared" si="358"/>
        <v>Unvaccinated</v>
      </c>
      <c r="U540" s="67" t="str">
        <f t="shared" si="356"/>
        <v>Severe Outcome</v>
      </c>
      <c r="V540" s="67" t="str">
        <f>V539</f>
        <v>70 to 79</v>
      </c>
      <c r="W540" s="15" t="s">
        <v>1638</v>
      </c>
      <c r="X540" s="67" t="str">
        <f>X539</f>
        <v>Short term (0-3 months)</v>
      </c>
      <c r="Y540" s="67" t="str">
        <f t="shared" si="357"/>
        <v>Omicron BA.1/BA.2</v>
      </c>
      <c r="Z540" s="15" t="s">
        <v>1659</v>
      </c>
      <c r="AA540" s="67"/>
    </row>
    <row r="541" spans="1:27" x14ac:dyDescent="0.25">
      <c r="A541" s="62">
        <f t="shared" si="359"/>
        <v>44980</v>
      </c>
      <c r="B541" s="67" t="str">
        <f t="shared" si="360"/>
        <v>Grewal R., et al.</v>
      </c>
      <c r="C541" s="68" t="str">
        <f t="shared" si="361"/>
        <v>Effectiveness of mRNA COVID-19 vaccine booster doses against Omicron severe outcomes</v>
      </c>
      <c r="D541" s="64">
        <f t="shared" si="362"/>
        <v>44866</v>
      </c>
      <c r="E541" s="67" t="str">
        <f t="shared" si="363"/>
        <v>medRxiv</v>
      </c>
      <c r="F541" s="67" t="str">
        <f t="shared" si="364"/>
        <v>No</v>
      </c>
      <c r="G541"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41" s="67" t="str">
        <f t="shared" si="366"/>
        <v>Canada</v>
      </c>
      <c r="I541" s="67" t="str">
        <f t="shared" si="367"/>
        <v>January 2022 to October 2022</v>
      </c>
      <c r="J541" s="67" t="str">
        <f t="shared" si="368"/>
        <v>Test-negative case study control</v>
      </c>
      <c r="K541" s="67" t="str">
        <f t="shared" si="369"/>
        <v>Older adults (≥50 years)</v>
      </c>
      <c r="L541" s="67" t="str">
        <f t="shared" si="370"/>
        <v>N/A</v>
      </c>
      <c r="M541" s="67">
        <f t="shared" si="371"/>
        <v>74040</v>
      </c>
      <c r="N541"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41" s="67" t="s">
        <v>71</v>
      </c>
      <c r="P541" s="67" t="str">
        <f t="shared" si="373"/>
        <v>BNT162b2 or mRNA-1273</v>
      </c>
      <c r="Q541" s="67" t="str">
        <f t="shared" si="374"/>
        <v>Both</v>
      </c>
      <c r="R541" s="67" t="str">
        <f t="shared" si="375"/>
        <v>N/A</v>
      </c>
      <c r="S541" s="67" t="s">
        <v>77</v>
      </c>
      <c r="T541" s="67" t="str">
        <f t="shared" si="358"/>
        <v>Unvaccinated</v>
      </c>
      <c r="U541" s="67" t="str">
        <f t="shared" si="356"/>
        <v>Severe Outcome</v>
      </c>
      <c r="V541" s="67" t="s">
        <v>1526</v>
      </c>
      <c r="W541" s="15" t="s">
        <v>1519</v>
      </c>
      <c r="X541" s="67" t="str">
        <f>X540</f>
        <v>Short term (0-3 months)</v>
      </c>
      <c r="Y541" s="67" t="str">
        <f t="shared" si="357"/>
        <v>Omicron BA.1/BA.2</v>
      </c>
      <c r="Z541" s="15" t="s">
        <v>1660</v>
      </c>
      <c r="AA541" s="67"/>
    </row>
    <row r="542" spans="1:27" x14ac:dyDescent="0.25">
      <c r="A542" s="62">
        <f t="shared" si="359"/>
        <v>44980</v>
      </c>
      <c r="B542" s="67" t="str">
        <f t="shared" si="360"/>
        <v>Grewal R., et al.</v>
      </c>
      <c r="C542" s="68" t="str">
        <f t="shared" si="361"/>
        <v>Effectiveness of mRNA COVID-19 vaccine booster doses against Omicron severe outcomes</v>
      </c>
      <c r="D542" s="64">
        <f t="shared" si="362"/>
        <v>44866</v>
      </c>
      <c r="E542" s="67" t="str">
        <f t="shared" si="363"/>
        <v>medRxiv</v>
      </c>
      <c r="F542" s="67" t="str">
        <f t="shared" si="364"/>
        <v>No</v>
      </c>
      <c r="G542"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42" s="67" t="str">
        <f t="shared" si="366"/>
        <v>Canada</v>
      </c>
      <c r="I542" s="67" t="str">
        <f t="shared" si="367"/>
        <v>January 2022 to October 2022</v>
      </c>
      <c r="J542" s="67" t="str">
        <f t="shared" si="368"/>
        <v>Test-negative case study control</v>
      </c>
      <c r="K542" s="67" t="str">
        <f t="shared" si="369"/>
        <v>Older adults (≥50 years)</v>
      </c>
      <c r="L542" s="67" t="str">
        <f t="shared" si="370"/>
        <v>N/A</v>
      </c>
      <c r="M542" s="67">
        <f t="shared" si="371"/>
        <v>74040</v>
      </c>
      <c r="N542"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42" s="67" t="str">
        <f>O541</f>
        <v>2 doses + first booster</v>
      </c>
      <c r="P542" s="67" t="str">
        <f t="shared" si="373"/>
        <v>BNT162b2 or mRNA-1273</v>
      </c>
      <c r="Q542" s="67" t="str">
        <f t="shared" si="374"/>
        <v>Both</v>
      </c>
      <c r="R542" s="67" t="str">
        <f t="shared" si="375"/>
        <v>N/A</v>
      </c>
      <c r="S542" s="67" t="str">
        <f>S541</f>
        <v>First booster</v>
      </c>
      <c r="T542" s="67" t="str">
        <f t="shared" si="358"/>
        <v>Unvaccinated</v>
      </c>
      <c r="U542" s="67" t="str">
        <f t="shared" si="356"/>
        <v>Severe Outcome</v>
      </c>
      <c r="V542" s="67" t="str">
        <f t="shared" ref="V542:V547" si="376">V541</f>
        <v xml:space="preserve">≥80 </v>
      </c>
      <c r="W542" s="15" t="s">
        <v>1638</v>
      </c>
      <c r="X542" s="67" t="str">
        <f>X541</f>
        <v>Short term (0-3 months)</v>
      </c>
      <c r="Y542" s="67" t="str">
        <f t="shared" si="357"/>
        <v>Omicron BA.1/BA.2</v>
      </c>
      <c r="Z542" s="15" t="s">
        <v>1661</v>
      </c>
      <c r="AA542" s="67"/>
    </row>
    <row r="543" spans="1:27" x14ac:dyDescent="0.25">
      <c r="A543" s="62">
        <f t="shared" si="359"/>
        <v>44980</v>
      </c>
      <c r="B543" s="67" t="str">
        <f t="shared" si="360"/>
        <v>Grewal R., et al.</v>
      </c>
      <c r="C543" s="68" t="str">
        <f t="shared" si="361"/>
        <v>Effectiveness of mRNA COVID-19 vaccine booster doses against Omicron severe outcomes</v>
      </c>
      <c r="D543" s="64">
        <f t="shared" si="362"/>
        <v>44866</v>
      </c>
      <c r="E543" s="67" t="str">
        <f t="shared" si="363"/>
        <v>medRxiv</v>
      </c>
      <c r="F543" s="67" t="str">
        <f t="shared" si="364"/>
        <v>No</v>
      </c>
      <c r="G543"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43" s="67" t="str">
        <f t="shared" si="366"/>
        <v>Canada</v>
      </c>
      <c r="I543" s="67" t="str">
        <f t="shared" si="367"/>
        <v>January 2022 to October 2022</v>
      </c>
      <c r="J543" s="67" t="str">
        <f t="shared" si="368"/>
        <v>Test-negative case study control</v>
      </c>
      <c r="K543" s="67" t="str">
        <f t="shared" si="369"/>
        <v>Older adults (≥50 years)</v>
      </c>
      <c r="L543" s="67" t="str">
        <f t="shared" si="370"/>
        <v>N/A</v>
      </c>
      <c r="M543" s="67">
        <f t="shared" si="371"/>
        <v>74040</v>
      </c>
      <c r="N543"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43" s="67" t="str">
        <f>O542</f>
        <v>2 doses + first booster</v>
      </c>
      <c r="P543" s="67" t="str">
        <f t="shared" si="373"/>
        <v>BNT162b2 or mRNA-1273</v>
      </c>
      <c r="Q543" s="67" t="str">
        <f t="shared" si="374"/>
        <v>Both</v>
      </c>
      <c r="R543" s="67" t="str">
        <f t="shared" si="375"/>
        <v>N/A</v>
      </c>
      <c r="S543" s="67" t="str">
        <f>S542</f>
        <v>First booster</v>
      </c>
      <c r="T543" s="67" t="str">
        <f t="shared" si="358"/>
        <v>Unvaccinated</v>
      </c>
      <c r="U543" s="67" t="str">
        <f t="shared" si="356"/>
        <v>Severe Outcome</v>
      </c>
      <c r="V543" s="67" t="str">
        <f t="shared" si="376"/>
        <v xml:space="preserve">≥80 </v>
      </c>
      <c r="W543" s="15" t="s">
        <v>1648</v>
      </c>
      <c r="X543" s="15" t="s">
        <v>150</v>
      </c>
      <c r="Y543" s="67" t="str">
        <f t="shared" si="357"/>
        <v>Omicron BA.1/BA.2</v>
      </c>
      <c r="Z543" s="15" t="s">
        <v>1662</v>
      </c>
      <c r="AA543" s="67"/>
    </row>
    <row r="544" spans="1:27" x14ac:dyDescent="0.25">
      <c r="A544" s="62">
        <f t="shared" si="359"/>
        <v>44980</v>
      </c>
      <c r="B544" s="67" t="str">
        <f t="shared" si="360"/>
        <v>Grewal R., et al.</v>
      </c>
      <c r="C544" s="68" t="str">
        <f t="shared" si="361"/>
        <v>Effectiveness of mRNA COVID-19 vaccine booster doses against Omicron severe outcomes</v>
      </c>
      <c r="D544" s="64">
        <f t="shared" si="362"/>
        <v>44866</v>
      </c>
      <c r="E544" s="67" t="str">
        <f t="shared" si="363"/>
        <v>medRxiv</v>
      </c>
      <c r="F544" s="67" t="str">
        <f t="shared" si="364"/>
        <v>No</v>
      </c>
      <c r="G544"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44" s="67" t="str">
        <f t="shared" si="366"/>
        <v>Canada</v>
      </c>
      <c r="I544" s="67" t="str">
        <f t="shared" si="367"/>
        <v>January 2022 to October 2022</v>
      </c>
      <c r="J544" s="67" t="str">
        <f t="shared" si="368"/>
        <v>Test-negative case study control</v>
      </c>
      <c r="K544" s="67" t="str">
        <f t="shared" si="369"/>
        <v>Older adults (≥50 years)</v>
      </c>
      <c r="L544" s="67" t="str">
        <f t="shared" si="370"/>
        <v>N/A</v>
      </c>
      <c r="M544" s="67">
        <f t="shared" si="371"/>
        <v>74040</v>
      </c>
      <c r="N544"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44" s="67" t="str">
        <f>O543</f>
        <v>2 doses + first booster</v>
      </c>
      <c r="P544" s="67" t="str">
        <f t="shared" si="373"/>
        <v>BNT162b2 or mRNA-1273</v>
      </c>
      <c r="Q544" s="67" t="str">
        <f t="shared" si="374"/>
        <v>Both</v>
      </c>
      <c r="R544" s="67" t="str">
        <f t="shared" si="375"/>
        <v>N/A</v>
      </c>
      <c r="S544" s="67" t="str">
        <f>S543</f>
        <v>First booster</v>
      </c>
      <c r="T544" s="67" t="str">
        <f t="shared" si="358"/>
        <v>Unvaccinated</v>
      </c>
      <c r="U544" s="67" t="str">
        <f t="shared" si="356"/>
        <v>Severe Outcome</v>
      </c>
      <c r="V544" s="67" t="str">
        <f t="shared" si="376"/>
        <v xml:space="preserve">≥80 </v>
      </c>
      <c r="W544" s="15" t="s">
        <v>1649</v>
      </c>
      <c r="X544" s="15" t="s">
        <v>221</v>
      </c>
      <c r="Y544" s="67" t="str">
        <f t="shared" si="357"/>
        <v>Omicron BA.1/BA.2</v>
      </c>
      <c r="Z544" s="15" t="s">
        <v>1663</v>
      </c>
      <c r="AA544" s="67"/>
    </row>
    <row r="545" spans="1:27" x14ac:dyDescent="0.25">
      <c r="A545" s="62">
        <f t="shared" si="359"/>
        <v>44980</v>
      </c>
      <c r="B545" s="67" t="str">
        <f t="shared" si="360"/>
        <v>Grewal R., et al.</v>
      </c>
      <c r="C545" s="68" t="str">
        <f t="shared" si="361"/>
        <v>Effectiveness of mRNA COVID-19 vaccine booster doses against Omicron severe outcomes</v>
      </c>
      <c r="D545" s="64">
        <f t="shared" si="362"/>
        <v>44866</v>
      </c>
      <c r="E545" s="67" t="str">
        <f t="shared" si="363"/>
        <v>medRxiv</v>
      </c>
      <c r="F545" s="67" t="str">
        <f t="shared" si="364"/>
        <v>No</v>
      </c>
      <c r="G545"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45" s="67" t="str">
        <f t="shared" si="366"/>
        <v>Canada</v>
      </c>
      <c r="I545" s="67" t="str">
        <f t="shared" si="367"/>
        <v>January 2022 to October 2022</v>
      </c>
      <c r="J545" s="67" t="str">
        <f t="shared" si="368"/>
        <v>Test-negative case study control</v>
      </c>
      <c r="K545" s="67" t="str">
        <f t="shared" si="369"/>
        <v>Older adults (≥50 years)</v>
      </c>
      <c r="L545" s="67" t="str">
        <f t="shared" si="370"/>
        <v>N/A</v>
      </c>
      <c r="M545" s="67">
        <f t="shared" si="371"/>
        <v>74040</v>
      </c>
      <c r="N545"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45" s="67" t="s">
        <v>71</v>
      </c>
      <c r="P545" s="67" t="str">
        <f t="shared" si="373"/>
        <v>BNT162b2 or mRNA-1273</v>
      </c>
      <c r="Q545" s="67" t="str">
        <f t="shared" si="374"/>
        <v>Both</v>
      </c>
      <c r="R545" s="67" t="str">
        <f t="shared" si="375"/>
        <v>N/A</v>
      </c>
      <c r="S545" s="67" t="s">
        <v>77</v>
      </c>
      <c r="T545" s="67" t="str">
        <f t="shared" si="358"/>
        <v>Unvaccinated</v>
      </c>
      <c r="U545" s="67" t="str">
        <f t="shared" si="356"/>
        <v>Severe Outcome</v>
      </c>
      <c r="V545" s="67" t="str">
        <f t="shared" si="376"/>
        <v xml:space="preserve">≥80 </v>
      </c>
      <c r="W545" s="15" t="s">
        <v>1519</v>
      </c>
      <c r="X545" s="67" t="s">
        <v>1025</v>
      </c>
      <c r="Y545" s="67" t="str">
        <f t="shared" si="357"/>
        <v>Omicron BA.1/BA.2</v>
      </c>
      <c r="Z545" s="15" t="s">
        <v>1664</v>
      </c>
      <c r="AA545" s="67"/>
    </row>
    <row r="546" spans="1:27" x14ac:dyDescent="0.25">
      <c r="A546" s="62">
        <f t="shared" si="359"/>
        <v>44980</v>
      </c>
      <c r="B546" s="67" t="str">
        <f t="shared" si="360"/>
        <v>Grewal R., et al.</v>
      </c>
      <c r="C546" s="68" t="str">
        <f t="shared" si="361"/>
        <v>Effectiveness of mRNA COVID-19 vaccine booster doses against Omicron severe outcomes</v>
      </c>
      <c r="D546" s="64">
        <f t="shared" si="362"/>
        <v>44866</v>
      </c>
      <c r="E546" s="67" t="str">
        <f t="shared" si="363"/>
        <v>medRxiv</v>
      </c>
      <c r="F546" s="67" t="str">
        <f t="shared" si="364"/>
        <v>No</v>
      </c>
      <c r="G546"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46" s="67" t="str">
        <f t="shared" si="366"/>
        <v>Canada</v>
      </c>
      <c r="I546" s="67" t="str">
        <f t="shared" si="367"/>
        <v>January 2022 to October 2022</v>
      </c>
      <c r="J546" s="67" t="str">
        <f t="shared" si="368"/>
        <v>Test-negative case study control</v>
      </c>
      <c r="K546" s="67" t="str">
        <f t="shared" si="369"/>
        <v>Older adults (≥50 years)</v>
      </c>
      <c r="L546" s="67" t="str">
        <f t="shared" si="370"/>
        <v>N/A</v>
      </c>
      <c r="M546" s="67">
        <f t="shared" si="371"/>
        <v>74040</v>
      </c>
      <c r="N546"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46" s="67" t="s">
        <v>75</v>
      </c>
      <c r="P546" s="67" t="str">
        <f t="shared" si="373"/>
        <v>BNT162b2 or mRNA-1273</v>
      </c>
      <c r="Q546" s="67" t="str">
        <f t="shared" si="374"/>
        <v>Both</v>
      </c>
      <c r="R546" s="67" t="str">
        <f t="shared" si="375"/>
        <v>N/A</v>
      </c>
      <c r="S546" s="67" t="s">
        <v>80</v>
      </c>
      <c r="T546" s="67" t="str">
        <f t="shared" si="358"/>
        <v>Unvaccinated</v>
      </c>
      <c r="U546" s="67" t="str">
        <f t="shared" si="356"/>
        <v>Severe Outcome</v>
      </c>
      <c r="V546" s="67" t="str">
        <f t="shared" si="376"/>
        <v xml:space="preserve">≥80 </v>
      </c>
      <c r="W546" s="15" t="s">
        <v>1638</v>
      </c>
      <c r="X546" s="67" t="str">
        <f>X545</f>
        <v>Short term (0-3 months)</v>
      </c>
      <c r="Y546" s="67" t="str">
        <f t="shared" si="357"/>
        <v>Omicron BA.1/BA.2</v>
      </c>
      <c r="Z546" s="15" t="s">
        <v>1386</v>
      </c>
      <c r="AA546" s="67"/>
    </row>
    <row r="547" spans="1:27" x14ac:dyDescent="0.25">
      <c r="A547" s="62">
        <f t="shared" si="359"/>
        <v>44980</v>
      </c>
      <c r="B547" s="67" t="str">
        <f t="shared" si="360"/>
        <v>Grewal R., et al.</v>
      </c>
      <c r="C547" s="68" t="str">
        <f t="shared" si="361"/>
        <v>Effectiveness of mRNA COVID-19 vaccine booster doses against Omicron severe outcomes</v>
      </c>
      <c r="D547" s="64">
        <f t="shared" si="362"/>
        <v>44866</v>
      </c>
      <c r="E547" s="67" t="str">
        <f t="shared" si="363"/>
        <v>medRxiv</v>
      </c>
      <c r="F547" s="67" t="str">
        <f t="shared" si="364"/>
        <v>No</v>
      </c>
      <c r="G547"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47" s="67" t="str">
        <f t="shared" si="366"/>
        <v>Canada</v>
      </c>
      <c r="I547" s="67" t="str">
        <f t="shared" si="367"/>
        <v>January 2022 to October 2022</v>
      </c>
      <c r="J547" s="67" t="str">
        <f t="shared" si="368"/>
        <v>Test-negative case study control</v>
      </c>
      <c r="K547" s="67" t="str">
        <f t="shared" si="369"/>
        <v>Older adults (≥50 years)</v>
      </c>
      <c r="L547" s="67" t="str">
        <f t="shared" si="370"/>
        <v>N/A</v>
      </c>
      <c r="M547" s="67">
        <f t="shared" si="371"/>
        <v>74040</v>
      </c>
      <c r="N547"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47" s="67" t="str">
        <f>O546</f>
        <v>2 doses + second booster</v>
      </c>
      <c r="P547" s="67" t="str">
        <f t="shared" si="373"/>
        <v>BNT162b2 or mRNA-1273</v>
      </c>
      <c r="Q547" s="67" t="str">
        <f t="shared" si="374"/>
        <v>Both</v>
      </c>
      <c r="R547" s="67" t="str">
        <f t="shared" si="375"/>
        <v>N/A</v>
      </c>
      <c r="S547" s="67" t="str">
        <f>S546</f>
        <v>Second booster</v>
      </c>
      <c r="T547" s="67" t="str">
        <f t="shared" si="358"/>
        <v>Unvaccinated</v>
      </c>
      <c r="U547" s="67" t="str">
        <f t="shared" si="356"/>
        <v>Severe Outcome</v>
      </c>
      <c r="V547" s="67" t="str">
        <f t="shared" si="376"/>
        <v xml:space="preserve">≥80 </v>
      </c>
      <c r="W547" s="15" t="s">
        <v>1590</v>
      </c>
      <c r="X547" s="67" t="s">
        <v>150</v>
      </c>
      <c r="Y547" s="67" t="str">
        <f t="shared" si="357"/>
        <v>Omicron BA.1/BA.2</v>
      </c>
      <c r="Z547" s="15" t="s">
        <v>1665</v>
      </c>
      <c r="AA547" s="67"/>
    </row>
    <row r="548" spans="1:27" x14ac:dyDescent="0.25">
      <c r="A548" s="62">
        <f t="shared" si="359"/>
        <v>44980</v>
      </c>
      <c r="B548" s="67" t="str">
        <f t="shared" si="360"/>
        <v>Grewal R., et al.</v>
      </c>
      <c r="C548" s="68" t="str">
        <f t="shared" si="361"/>
        <v>Effectiveness of mRNA COVID-19 vaccine booster doses against Omicron severe outcomes</v>
      </c>
      <c r="D548" s="64">
        <f t="shared" si="362"/>
        <v>44866</v>
      </c>
      <c r="E548" s="67" t="str">
        <f t="shared" si="363"/>
        <v>medRxiv</v>
      </c>
      <c r="F548" s="67" t="str">
        <f t="shared" si="364"/>
        <v>No</v>
      </c>
      <c r="G548"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48" s="67" t="str">
        <f t="shared" si="366"/>
        <v>Canada</v>
      </c>
      <c r="I548" s="67" t="str">
        <f t="shared" si="367"/>
        <v>January 2022 to October 2022</v>
      </c>
      <c r="J548" s="67" t="str">
        <f t="shared" si="368"/>
        <v>Test-negative case study control</v>
      </c>
      <c r="K548" s="67" t="str">
        <f t="shared" si="369"/>
        <v>Older adults (≥50 years)</v>
      </c>
      <c r="L548" s="67" t="str">
        <f t="shared" si="370"/>
        <v>N/A</v>
      </c>
      <c r="M548" s="67">
        <f t="shared" si="371"/>
        <v>74040</v>
      </c>
      <c r="N548"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48" s="67" t="s">
        <v>71</v>
      </c>
      <c r="P548" s="67" t="str">
        <f t="shared" si="373"/>
        <v>BNT162b2 or mRNA-1273</v>
      </c>
      <c r="Q548" s="67" t="str">
        <f t="shared" si="374"/>
        <v>Both</v>
      </c>
      <c r="R548" s="67" t="str">
        <f t="shared" si="375"/>
        <v>N/A</v>
      </c>
      <c r="S548" s="67" t="s">
        <v>77</v>
      </c>
      <c r="T548" s="67" t="str">
        <f t="shared" si="358"/>
        <v>Unvaccinated</v>
      </c>
      <c r="U548" s="67" t="str">
        <f t="shared" si="356"/>
        <v>Severe Outcome</v>
      </c>
      <c r="V548" s="67" t="s">
        <v>667</v>
      </c>
      <c r="W548" s="15" t="s">
        <v>1648</v>
      </c>
      <c r="X548" s="67" t="s">
        <v>150</v>
      </c>
      <c r="Y548" s="67" t="s">
        <v>129</v>
      </c>
      <c r="Z548" s="15" t="s">
        <v>1666</v>
      </c>
      <c r="AA548" s="67"/>
    </row>
    <row r="549" spans="1:27" x14ac:dyDescent="0.25">
      <c r="A549" s="62">
        <f t="shared" si="359"/>
        <v>44980</v>
      </c>
      <c r="B549" s="67" t="str">
        <f t="shared" si="360"/>
        <v>Grewal R., et al.</v>
      </c>
      <c r="C549" s="68" t="str">
        <f t="shared" si="361"/>
        <v>Effectiveness of mRNA COVID-19 vaccine booster doses against Omicron severe outcomes</v>
      </c>
      <c r="D549" s="64">
        <f t="shared" si="362"/>
        <v>44866</v>
      </c>
      <c r="E549" s="67" t="str">
        <f t="shared" si="363"/>
        <v>medRxiv</v>
      </c>
      <c r="F549" s="67" t="str">
        <f t="shared" si="364"/>
        <v>No</v>
      </c>
      <c r="G549"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49" s="67" t="str">
        <f t="shared" si="366"/>
        <v>Canada</v>
      </c>
      <c r="I549" s="67" t="str">
        <f t="shared" si="367"/>
        <v>January 2022 to October 2022</v>
      </c>
      <c r="J549" s="67" t="str">
        <f t="shared" si="368"/>
        <v>Test-negative case study control</v>
      </c>
      <c r="K549" s="67" t="str">
        <f t="shared" si="369"/>
        <v>Older adults (≥50 years)</v>
      </c>
      <c r="L549" s="67" t="str">
        <f t="shared" si="370"/>
        <v>N/A</v>
      </c>
      <c r="M549" s="67">
        <f t="shared" si="371"/>
        <v>74040</v>
      </c>
      <c r="N549"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49" s="67" t="str">
        <f>O548</f>
        <v>2 doses + first booster</v>
      </c>
      <c r="P549" s="67" t="str">
        <f t="shared" si="373"/>
        <v>BNT162b2 or mRNA-1273</v>
      </c>
      <c r="Q549" s="67" t="str">
        <f t="shared" si="374"/>
        <v>Both</v>
      </c>
      <c r="R549" s="67" t="str">
        <f t="shared" si="375"/>
        <v>N/A</v>
      </c>
      <c r="S549" s="67" t="str">
        <f>S548</f>
        <v>First booster</v>
      </c>
      <c r="T549" s="67" t="str">
        <f t="shared" si="358"/>
        <v>Unvaccinated</v>
      </c>
      <c r="U549" s="67" t="str">
        <f t="shared" si="356"/>
        <v>Severe Outcome</v>
      </c>
      <c r="V549" s="67" t="str">
        <f>V548</f>
        <v>50 to 59</v>
      </c>
      <c r="W549" s="15" t="s">
        <v>1649</v>
      </c>
      <c r="X549" s="15" t="s">
        <v>221</v>
      </c>
      <c r="Y549" s="67" t="str">
        <f t="shared" ref="Y549:Y568" si="377">Y548</f>
        <v>Omicron BA.4/BA.5</v>
      </c>
      <c r="Z549" s="15" t="s">
        <v>1667</v>
      </c>
      <c r="AA549" s="67"/>
    </row>
    <row r="550" spans="1:27" x14ac:dyDescent="0.25">
      <c r="A550" s="62">
        <f t="shared" si="359"/>
        <v>44980</v>
      </c>
      <c r="B550" s="67" t="str">
        <f t="shared" si="360"/>
        <v>Grewal R., et al.</v>
      </c>
      <c r="C550" s="68" t="str">
        <f t="shared" si="361"/>
        <v>Effectiveness of mRNA COVID-19 vaccine booster doses against Omicron severe outcomes</v>
      </c>
      <c r="D550" s="64">
        <f t="shared" si="362"/>
        <v>44866</v>
      </c>
      <c r="E550" s="67" t="str">
        <f t="shared" si="363"/>
        <v>medRxiv</v>
      </c>
      <c r="F550" s="67" t="str">
        <f t="shared" si="364"/>
        <v>No</v>
      </c>
      <c r="G550"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50" s="67" t="str">
        <f t="shared" si="366"/>
        <v>Canada</v>
      </c>
      <c r="I550" s="67" t="str">
        <f t="shared" si="367"/>
        <v>January 2022 to October 2022</v>
      </c>
      <c r="J550" s="67" t="str">
        <f t="shared" si="368"/>
        <v>Test-negative case study control</v>
      </c>
      <c r="K550" s="67" t="str">
        <f t="shared" si="369"/>
        <v>Older adults (≥50 years)</v>
      </c>
      <c r="L550" s="67" t="str">
        <f t="shared" si="370"/>
        <v>N/A</v>
      </c>
      <c r="M550" s="67">
        <f t="shared" si="371"/>
        <v>74040</v>
      </c>
      <c r="N550"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50" s="14" t="s">
        <v>75</v>
      </c>
      <c r="P550" s="67" t="str">
        <f t="shared" si="373"/>
        <v>BNT162b2 or mRNA-1273</v>
      </c>
      <c r="Q550" s="67" t="str">
        <f t="shared" si="374"/>
        <v>Both</v>
      </c>
      <c r="R550" s="67" t="str">
        <f t="shared" si="375"/>
        <v>N/A</v>
      </c>
      <c r="S550" s="14" t="s">
        <v>80</v>
      </c>
      <c r="T550" s="67" t="str">
        <f t="shared" si="358"/>
        <v>Unvaccinated</v>
      </c>
      <c r="U550" s="67" t="str">
        <f t="shared" si="356"/>
        <v>Severe Outcome</v>
      </c>
      <c r="V550" s="67" t="str">
        <f>V549</f>
        <v>50 to 59</v>
      </c>
      <c r="W550" s="15" t="s">
        <v>1519</v>
      </c>
      <c r="X550" s="67" t="s">
        <v>1025</v>
      </c>
      <c r="Y550" s="67" t="str">
        <f t="shared" si="377"/>
        <v>Omicron BA.4/BA.5</v>
      </c>
      <c r="Z550" s="15" t="s">
        <v>1668</v>
      </c>
      <c r="AA550" s="67"/>
    </row>
    <row r="551" spans="1:27" x14ac:dyDescent="0.25">
      <c r="A551" s="62">
        <f t="shared" si="359"/>
        <v>44980</v>
      </c>
      <c r="B551" s="67" t="str">
        <f t="shared" si="360"/>
        <v>Grewal R., et al.</v>
      </c>
      <c r="C551" s="68" t="str">
        <f t="shared" si="361"/>
        <v>Effectiveness of mRNA COVID-19 vaccine booster doses against Omicron severe outcomes</v>
      </c>
      <c r="D551" s="64">
        <f t="shared" si="362"/>
        <v>44866</v>
      </c>
      <c r="E551" s="67" t="str">
        <f t="shared" si="363"/>
        <v>medRxiv</v>
      </c>
      <c r="F551" s="67" t="str">
        <f t="shared" si="364"/>
        <v>No</v>
      </c>
      <c r="G551"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51" s="67" t="str">
        <f t="shared" si="366"/>
        <v>Canada</v>
      </c>
      <c r="I551" s="67" t="str">
        <f t="shared" si="367"/>
        <v>January 2022 to October 2022</v>
      </c>
      <c r="J551" s="67" t="str">
        <f t="shared" si="368"/>
        <v>Test-negative case study control</v>
      </c>
      <c r="K551" s="67" t="str">
        <f t="shared" si="369"/>
        <v>Older adults (≥50 years)</v>
      </c>
      <c r="L551" s="67" t="str">
        <f t="shared" si="370"/>
        <v>N/A</v>
      </c>
      <c r="M551" s="67">
        <f t="shared" si="371"/>
        <v>74040</v>
      </c>
      <c r="N551"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51" s="67" t="s">
        <v>71</v>
      </c>
      <c r="P551" s="67" t="str">
        <f t="shared" si="373"/>
        <v>BNT162b2 or mRNA-1273</v>
      </c>
      <c r="Q551" s="67" t="str">
        <f t="shared" si="374"/>
        <v>Both</v>
      </c>
      <c r="R551" s="67" t="str">
        <f t="shared" si="375"/>
        <v>N/A</v>
      </c>
      <c r="S551" s="67" t="s">
        <v>77</v>
      </c>
      <c r="T551" s="67" t="str">
        <f t="shared" si="358"/>
        <v>Unvaccinated</v>
      </c>
      <c r="U551" s="67" t="str">
        <f t="shared" si="356"/>
        <v>Severe Outcome</v>
      </c>
      <c r="V551" s="67" t="s">
        <v>215</v>
      </c>
      <c r="W551" s="15" t="s">
        <v>1638</v>
      </c>
      <c r="X551" s="67" t="s">
        <v>1025</v>
      </c>
      <c r="Y551" s="67" t="str">
        <f t="shared" si="377"/>
        <v>Omicron BA.4/BA.5</v>
      </c>
      <c r="Z551" s="15" t="s">
        <v>1669</v>
      </c>
      <c r="AA551" s="67"/>
    </row>
    <row r="552" spans="1:27" x14ac:dyDescent="0.25">
      <c r="A552" s="62">
        <f t="shared" si="359"/>
        <v>44980</v>
      </c>
      <c r="B552" s="67" t="str">
        <f t="shared" si="360"/>
        <v>Grewal R., et al.</v>
      </c>
      <c r="C552" s="68" t="str">
        <f t="shared" si="361"/>
        <v>Effectiveness of mRNA COVID-19 vaccine booster doses against Omicron severe outcomes</v>
      </c>
      <c r="D552" s="64">
        <f t="shared" si="362"/>
        <v>44866</v>
      </c>
      <c r="E552" s="67" t="str">
        <f t="shared" si="363"/>
        <v>medRxiv</v>
      </c>
      <c r="F552" s="67" t="str">
        <f t="shared" si="364"/>
        <v>No</v>
      </c>
      <c r="G552"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52" s="67" t="str">
        <f t="shared" si="366"/>
        <v>Canada</v>
      </c>
      <c r="I552" s="67" t="str">
        <f t="shared" si="367"/>
        <v>January 2022 to October 2022</v>
      </c>
      <c r="J552" s="67" t="str">
        <f t="shared" si="368"/>
        <v>Test-negative case study control</v>
      </c>
      <c r="K552" s="67" t="str">
        <f t="shared" si="369"/>
        <v>Older adults (≥50 years)</v>
      </c>
      <c r="L552" s="67" t="str">
        <f t="shared" si="370"/>
        <v>N/A</v>
      </c>
      <c r="M552" s="67">
        <f t="shared" si="371"/>
        <v>74040</v>
      </c>
      <c r="N552"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52" s="67" t="str">
        <f>O551</f>
        <v>2 doses + first booster</v>
      </c>
      <c r="P552" s="67" t="str">
        <f t="shared" si="373"/>
        <v>BNT162b2 or mRNA-1273</v>
      </c>
      <c r="Q552" s="67" t="str">
        <f t="shared" si="374"/>
        <v>Both</v>
      </c>
      <c r="R552" s="67" t="str">
        <f t="shared" si="375"/>
        <v>N/A</v>
      </c>
      <c r="S552" s="67" t="str">
        <f>S551</f>
        <v>First booster</v>
      </c>
      <c r="T552" s="67" t="str">
        <f t="shared" si="358"/>
        <v>Unvaccinated</v>
      </c>
      <c r="U552" s="67" t="str">
        <f t="shared" si="356"/>
        <v>Severe Outcome</v>
      </c>
      <c r="V552" s="67" t="str">
        <f>V551</f>
        <v>60 to 69</v>
      </c>
      <c r="W552" s="15" t="s">
        <v>1648</v>
      </c>
      <c r="X552" s="67" t="s">
        <v>221</v>
      </c>
      <c r="Y552" s="67" t="str">
        <f t="shared" si="377"/>
        <v>Omicron BA.4/BA.5</v>
      </c>
      <c r="Z552" s="15" t="s">
        <v>1670</v>
      </c>
      <c r="AA552" s="67"/>
    </row>
    <row r="553" spans="1:27" x14ac:dyDescent="0.25">
      <c r="A553" s="62">
        <f t="shared" si="359"/>
        <v>44980</v>
      </c>
      <c r="B553" s="67" t="str">
        <f t="shared" si="360"/>
        <v>Grewal R., et al.</v>
      </c>
      <c r="C553" s="68" t="str">
        <f t="shared" si="361"/>
        <v>Effectiveness of mRNA COVID-19 vaccine booster doses against Omicron severe outcomes</v>
      </c>
      <c r="D553" s="64">
        <f t="shared" si="362"/>
        <v>44866</v>
      </c>
      <c r="E553" s="67" t="str">
        <f t="shared" si="363"/>
        <v>medRxiv</v>
      </c>
      <c r="F553" s="67" t="str">
        <f t="shared" si="364"/>
        <v>No</v>
      </c>
      <c r="G553"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53" s="67" t="str">
        <f t="shared" si="366"/>
        <v>Canada</v>
      </c>
      <c r="I553" s="67" t="str">
        <f t="shared" si="367"/>
        <v>January 2022 to October 2022</v>
      </c>
      <c r="J553" s="67" t="str">
        <f t="shared" si="368"/>
        <v>Test-negative case study control</v>
      </c>
      <c r="K553" s="67" t="str">
        <f t="shared" si="369"/>
        <v>Older adults (≥50 years)</v>
      </c>
      <c r="L553" s="67" t="str">
        <f t="shared" si="370"/>
        <v>N/A</v>
      </c>
      <c r="M553" s="67">
        <f t="shared" si="371"/>
        <v>74040</v>
      </c>
      <c r="N553"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53" s="67" t="str">
        <f>O552</f>
        <v>2 doses + first booster</v>
      </c>
      <c r="P553" s="67" t="str">
        <f t="shared" si="373"/>
        <v>BNT162b2 or mRNA-1273</v>
      </c>
      <c r="Q553" s="67" t="str">
        <f t="shared" si="374"/>
        <v>Both</v>
      </c>
      <c r="R553" s="67" t="str">
        <f t="shared" si="375"/>
        <v>N/A</v>
      </c>
      <c r="S553" s="67" t="str">
        <f>S552</f>
        <v>First booster</v>
      </c>
      <c r="T553" s="67" t="str">
        <f t="shared" si="358"/>
        <v>Unvaccinated</v>
      </c>
      <c r="U553" s="67" t="str">
        <f t="shared" ref="U553:U568" si="378">U552</f>
        <v>Severe Outcome</v>
      </c>
      <c r="V553" s="67" t="str">
        <f>V552</f>
        <v>60 to 69</v>
      </c>
      <c r="W553" s="15" t="s">
        <v>1649</v>
      </c>
      <c r="X553" s="67" t="str">
        <f>X552</f>
        <v>Long term (&gt;6 months)</v>
      </c>
      <c r="Y553" s="67" t="str">
        <f t="shared" si="377"/>
        <v>Omicron BA.4/BA.5</v>
      </c>
      <c r="Z553" s="15" t="s">
        <v>1671</v>
      </c>
      <c r="AA553" s="67"/>
    </row>
    <row r="554" spans="1:27" x14ac:dyDescent="0.25">
      <c r="A554" s="62">
        <f t="shared" si="359"/>
        <v>44980</v>
      </c>
      <c r="B554" s="67" t="str">
        <f t="shared" si="360"/>
        <v>Grewal R., et al.</v>
      </c>
      <c r="C554" s="68" t="str">
        <f t="shared" si="361"/>
        <v>Effectiveness of mRNA COVID-19 vaccine booster doses against Omicron severe outcomes</v>
      </c>
      <c r="D554" s="64">
        <f t="shared" si="362"/>
        <v>44866</v>
      </c>
      <c r="E554" s="67" t="str">
        <f t="shared" si="363"/>
        <v>medRxiv</v>
      </c>
      <c r="F554" s="67" t="str">
        <f t="shared" si="364"/>
        <v>No</v>
      </c>
      <c r="G554"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54" s="67" t="str">
        <f t="shared" si="366"/>
        <v>Canada</v>
      </c>
      <c r="I554" s="67" t="str">
        <f t="shared" si="367"/>
        <v>January 2022 to October 2022</v>
      </c>
      <c r="J554" s="67" t="str">
        <f t="shared" si="368"/>
        <v>Test-negative case study control</v>
      </c>
      <c r="K554" s="67" t="str">
        <f t="shared" si="369"/>
        <v>Older adults (≥50 years)</v>
      </c>
      <c r="L554" s="67" t="str">
        <f t="shared" si="370"/>
        <v>N/A</v>
      </c>
      <c r="M554" s="67">
        <f t="shared" si="371"/>
        <v>74040</v>
      </c>
      <c r="N554"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54" s="67" t="s">
        <v>75</v>
      </c>
      <c r="P554" s="67" t="str">
        <f t="shared" si="373"/>
        <v>BNT162b2 or mRNA-1273</v>
      </c>
      <c r="Q554" s="67" t="str">
        <f t="shared" si="374"/>
        <v>Both</v>
      </c>
      <c r="R554" s="67" t="str">
        <f t="shared" si="375"/>
        <v>N/A</v>
      </c>
      <c r="S554" s="67" t="s">
        <v>80</v>
      </c>
      <c r="T554" s="67" t="str">
        <f t="shared" si="358"/>
        <v>Unvaccinated</v>
      </c>
      <c r="U554" s="67" t="str">
        <f t="shared" si="378"/>
        <v>Severe Outcome</v>
      </c>
      <c r="V554" s="67" t="str">
        <f>V553</f>
        <v>60 to 69</v>
      </c>
      <c r="W554" s="15" t="s">
        <v>1519</v>
      </c>
      <c r="X554" s="67" t="s">
        <v>1025</v>
      </c>
      <c r="Y554" s="67" t="str">
        <f t="shared" si="377"/>
        <v>Omicron BA.4/BA.5</v>
      </c>
      <c r="Z554" s="15" t="s">
        <v>1672</v>
      </c>
      <c r="AA554" s="67"/>
    </row>
    <row r="555" spans="1:27" x14ac:dyDescent="0.25">
      <c r="A555" s="62">
        <f t="shared" si="359"/>
        <v>44980</v>
      </c>
      <c r="B555" s="67" t="str">
        <f t="shared" si="360"/>
        <v>Grewal R., et al.</v>
      </c>
      <c r="C555" s="68" t="str">
        <f t="shared" si="361"/>
        <v>Effectiveness of mRNA COVID-19 vaccine booster doses against Omicron severe outcomes</v>
      </c>
      <c r="D555" s="64">
        <f t="shared" si="362"/>
        <v>44866</v>
      </c>
      <c r="E555" s="67" t="str">
        <f t="shared" si="363"/>
        <v>medRxiv</v>
      </c>
      <c r="F555" s="67" t="str">
        <f t="shared" si="364"/>
        <v>No</v>
      </c>
      <c r="G555"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55" s="67" t="str">
        <f t="shared" si="366"/>
        <v>Canada</v>
      </c>
      <c r="I555" s="67" t="str">
        <f t="shared" si="367"/>
        <v>January 2022 to October 2022</v>
      </c>
      <c r="J555" s="67" t="str">
        <f t="shared" si="368"/>
        <v>Test-negative case study control</v>
      </c>
      <c r="K555" s="67" t="str">
        <f t="shared" si="369"/>
        <v>Older adults (≥50 years)</v>
      </c>
      <c r="L555" s="67" t="str">
        <f t="shared" si="370"/>
        <v>N/A</v>
      </c>
      <c r="M555" s="67">
        <f t="shared" si="371"/>
        <v>74040</v>
      </c>
      <c r="N555"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55" s="67" t="str">
        <f>O554</f>
        <v>2 doses + second booster</v>
      </c>
      <c r="P555" s="67" t="str">
        <f t="shared" si="373"/>
        <v>BNT162b2 or mRNA-1273</v>
      </c>
      <c r="Q555" s="67" t="str">
        <f t="shared" si="374"/>
        <v>Both</v>
      </c>
      <c r="R555" s="67" t="str">
        <f t="shared" si="375"/>
        <v>N/A</v>
      </c>
      <c r="S555" s="67" t="str">
        <f>S554</f>
        <v>Second booster</v>
      </c>
      <c r="T555" s="67" t="str">
        <f t="shared" si="358"/>
        <v>Unvaccinated</v>
      </c>
      <c r="U555" s="67" t="str">
        <f t="shared" si="378"/>
        <v>Severe Outcome</v>
      </c>
      <c r="V555" s="67" t="str">
        <f>V554</f>
        <v>60 to 69</v>
      </c>
      <c r="W555" s="15" t="s">
        <v>1638</v>
      </c>
      <c r="X555" s="67" t="str">
        <f>X554</f>
        <v>Short term (0-3 months)</v>
      </c>
      <c r="Y555" s="67" t="str">
        <f t="shared" si="377"/>
        <v>Omicron BA.4/BA.5</v>
      </c>
      <c r="Z555" s="15" t="s">
        <v>1673</v>
      </c>
      <c r="AA555" s="67"/>
    </row>
    <row r="556" spans="1:27" x14ac:dyDescent="0.25">
      <c r="A556" s="62">
        <f t="shared" si="359"/>
        <v>44980</v>
      </c>
      <c r="B556" s="67" t="str">
        <f t="shared" si="360"/>
        <v>Grewal R., et al.</v>
      </c>
      <c r="C556" s="68" t="str">
        <f t="shared" si="361"/>
        <v>Effectiveness of mRNA COVID-19 vaccine booster doses against Omicron severe outcomes</v>
      </c>
      <c r="D556" s="64">
        <f t="shared" si="362"/>
        <v>44866</v>
      </c>
      <c r="E556" s="67" t="str">
        <f t="shared" si="363"/>
        <v>medRxiv</v>
      </c>
      <c r="F556" s="67" t="str">
        <f t="shared" si="364"/>
        <v>No</v>
      </c>
      <c r="G556"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56" s="67" t="str">
        <f t="shared" si="366"/>
        <v>Canada</v>
      </c>
      <c r="I556" s="67" t="str">
        <f t="shared" si="367"/>
        <v>January 2022 to October 2022</v>
      </c>
      <c r="J556" s="67" t="str">
        <f t="shared" si="368"/>
        <v>Test-negative case study control</v>
      </c>
      <c r="K556" s="67" t="str">
        <f t="shared" si="369"/>
        <v>Older adults (≥50 years)</v>
      </c>
      <c r="L556" s="67" t="str">
        <f t="shared" si="370"/>
        <v>N/A</v>
      </c>
      <c r="M556" s="67">
        <f t="shared" si="371"/>
        <v>74040</v>
      </c>
      <c r="N556"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56" s="67" t="s">
        <v>71</v>
      </c>
      <c r="P556" s="67" t="str">
        <f t="shared" si="373"/>
        <v>BNT162b2 or mRNA-1273</v>
      </c>
      <c r="Q556" s="67" t="str">
        <f t="shared" si="374"/>
        <v>Both</v>
      </c>
      <c r="R556" s="67" t="str">
        <f t="shared" si="375"/>
        <v>N/A</v>
      </c>
      <c r="S556" s="67" t="s">
        <v>77</v>
      </c>
      <c r="T556" s="67" t="str">
        <f t="shared" si="358"/>
        <v>Unvaccinated</v>
      </c>
      <c r="U556" s="67" t="str">
        <f t="shared" si="378"/>
        <v>Severe Outcome</v>
      </c>
      <c r="V556" s="67" t="s">
        <v>216</v>
      </c>
      <c r="W556" s="15" t="s">
        <v>1519</v>
      </c>
      <c r="X556" s="67" t="str">
        <f>X555</f>
        <v>Short term (0-3 months)</v>
      </c>
      <c r="Y556" s="67" t="str">
        <f t="shared" si="377"/>
        <v>Omicron BA.4/BA.5</v>
      </c>
      <c r="Z556" s="15" t="s">
        <v>1674</v>
      </c>
      <c r="AA556" s="67"/>
    </row>
    <row r="557" spans="1:27" x14ac:dyDescent="0.25">
      <c r="A557" s="62">
        <f t="shared" si="359"/>
        <v>44980</v>
      </c>
      <c r="B557" s="67" t="str">
        <f t="shared" si="360"/>
        <v>Grewal R., et al.</v>
      </c>
      <c r="C557" s="68" t="str">
        <f t="shared" si="361"/>
        <v>Effectiveness of mRNA COVID-19 vaccine booster doses against Omicron severe outcomes</v>
      </c>
      <c r="D557" s="64">
        <f t="shared" si="362"/>
        <v>44866</v>
      </c>
      <c r="E557" s="67" t="str">
        <f t="shared" si="363"/>
        <v>medRxiv</v>
      </c>
      <c r="F557" s="67" t="str">
        <f t="shared" si="364"/>
        <v>No</v>
      </c>
      <c r="G557"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57" s="67" t="str">
        <f t="shared" si="366"/>
        <v>Canada</v>
      </c>
      <c r="I557" s="67" t="str">
        <f t="shared" si="367"/>
        <v>January 2022 to October 2022</v>
      </c>
      <c r="J557" s="67" t="str">
        <f t="shared" si="368"/>
        <v>Test-negative case study control</v>
      </c>
      <c r="K557" s="67" t="str">
        <f t="shared" si="369"/>
        <v>Older adults (≥50 years)</v>
      </c>
      <c r="L557" s="67" t="str">
        <f t="shared" si="370"/>
        <v>N/A</v>
      </c>
      <c r="M557" s="67">
        <f t="shared" si="371"/>
        <v>74040</v>
      </c>
      <c r="N557"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57" s="67" t="str">
        <f>O556</f>
        <v>2 doses + first booster</v>
      </c>
      <c r="P557" s="67" t="str">
        <f t="shared" si="373"/>
        <v>BNT162b2 or mRNA-1273</v>
      </c>
      <c r="Q557" s="67" t="str">
        <f t="shared" si="374"/>
        <v>Both</v>
      </c>
      <c r="R557" s="67" t="str">
        <f t="shared" si="375"/>
        <v>N/A</v>
      </c>
      <c r="S557" s="67" t="str">
        <f>S556</f>
        <v>First booster</v>
      </c>
      <c r="T557" s="67" t="str">
        <f t="shared" si="358"/>
        <v>Unvaccinated</v>
      </c>
      <c r="U557" s="67" t="str">
        <f t="shared" si="378"/>
        <v>Severe Outcome</v>
      </c>
      <c r="V557" s="67" t="str">
        <f>V556</f>
        <v>70 to 79</v>
      </c>
      <c r="W557" s="15" t="s">
        <v>1638</v>
      </c>
      <c r="X557" s="67" t="str">
        <f>X556</f>
        <v>Short term (0-3 months)</v>
      </c>
      <c r="Y557" s="67" t="str">
        <f t="shared" si="377"/>
        <v>Omicron BA.4/BA.5</v>
      </c>
      <c r="Z557" s="15" t="s">
        <v>1675</v>
      </c>
      <c r="AA557" s="67"/>
    </row>
    <row r="558" spans="1:27" x14ac:dyDescent="0.25">
      <c r="A558" s="62">
        <f t="shared" si="359"/>
        <v>44980</v>
      </c>
      <c r="B558" s="67" t="str">
        <f t="shared" si="360"/>
        <v>Grewal R., et al.</v>
      </c>
      <c r="C558" s="68" t="str">
        <f t="shared" si="361"/>
        <v>Effectiveness of mRNA COVID-19 vaccine booster doses against Omicron severe outcomes</v>
      </c>
      <c r="D558" s="64">
        <f t="shared" si="362"/>
        <v>44866</v>
      </c>
      <c r="E558" s="67" t="str">
        <f t="shared" si="363"/>
        <v>medRxiv</v>
      </c>
      <c r="F558" s="67" t="str">
        <f t="shared" si="364"/>
        <v>No</v>
      </c>
      <c r="G558"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58" s="67" t="str">
        <f t="shared" si="366"/>
        <v>Canada</v>
      </c>
      <c r="I558" s="67" t="str">
        <f t="shared" si="367"/>
        <v>January 2022 to October 2022</v>
      </c>
      <c r="J558" s="67" t="str">
        <f t="shared" si="368"/>
        <v>Test-negative case study control</v>
      </c>
      <c r="K558" s="67" t="str">
        <f t="shared" si="369"/>
        <v>Older adults (≥50 years)</v>
      </c>
      <c r="L558" s="67" t="str">
        <f t="shared" si="370"/>
        <v>N/A</v>
      </c>
      <c r="M558" s="67">
        <f t="shared" si="371"/>
        <v>74040</v>
      </c>
      <c r="N558"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58" s="67" t="str">
        <f>O557</f>
        <v>2 doses + first booster</v>
      </c>
      <c r="P558" s="67" t="str">
        <f t="shared" si="373"/>
        <v>BNT162b2 or mRNA-1273</v>
      </c>
      <c r="Q558" s="67" t="str">
        <f t="shared" si="374"/>
        <v>Both</v>
      </c>
      <c r="R558" s="67" t="str">
        <f t="shared" si="375"/>
        <v>N/A</v>
      </c>
      <c r="S558" s="67" t="str">
        <f>S557</f>
        <v>First booster</v>
      </c>
      <c r="T558" s="67" t="str">
        <f t="shared" si="358"/>
        <v>Unvaccinated</v>
      </c>
      <c r="U558" s="67" t="str">
        <f t="shared" si="378"/>
        <v>Severe Outcome</v>
      </c>
      <c r="V558" s="67" t="str">
        <f>V557</f>
        <v>70 to 79</v>
      </c>
      <c r="W558" s="15" t="s">
        <v>1648</v>
      </c>
      <c r="X558" s="15" t="s">
        <v>150</v>
      </c>
      <c r="Y558" s="67" t="str">
        <f t="shared" si="377"/>
        <v>Omicron BA.4/BA.5</v>
      </c>
      <c r="Z558" s="15" t="s">
        <v>1676</v>
      </c>
      <c r="AA558" s="67"/>
    </row>
    <row r="559" spans="1:27" x14ac:dyDescent="0.25">
      <c r="A559" s="62">
        <f t="shared" si="359"/>
        <v>44980</v>
      </c>
      <c r="B559" s="67" t="str">
        <f t="shared" si="360"/>
        <v>Grewal R., et al.</v>
      </c>
      <c r="C559" s="68" t="str">
        <f t="shared" si="361"/>
        <v>Effectiveness of mRNA COVID-19 vaccine booster doses against Omicron severe outcomes</v>
      </c>
      <c r="D559" s="64">
        <f t="shared" si="362"/>
        <v>44866</v>
      </c>
      <c r="E559" s="67" t="str">
        <f t="shared" si="363"/>
        <v>medRxiv</v>
      </c>
      <c r="F559" s="67" t="str">
        <f t="shared" si="364"/>
        <v>No</v>
      </c>
      <c r="G559"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59" s="67" t="str">
        <f t="shared" si="366"/>
        <v>Canada</v>
      </c>
      <c r="I559" s="67" t="str">
        <f t="shared" si="367"/>
        <v>January 2022 to October 2022</v>
      </c>
      <c r="J559" s="67" t="str">
        <f t="shared" si="368"/>
        <v>Test-negative case study control</v>
      </c>
      <c r="K559" s="67" t="str">
        <f t="shared" si="369"/>
        <v>Older adults (≥50 years)</v>
      </c>
      <c r="L559" s="67" t="str">
        <f t="shared" si="370"/>
        <v>N/A</v>
      </c>
      <c r="M559" s="67">
        <f t="shared" si="371"/>
        <v>74040</v>
      </c>
      <c r="N559"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59" s="67" t="str">
        <f>O558</f>
        <v>2 doses + first booster</v>
      </c>
      <c r="P559" s="67" t="str">
        <f t="shared" si="373"/>
        <v>BNT162b2 or mRNA-1273</v>
      </c>
      <c r="Q559" s="67" t="str">
        <f t="shared" si="374"/>
        <v>Both</v>
      </c>
      <c r="R559" s="67" t="str">
        <f t="shared" si="375"/>
        <v>N/A</v>
      </c>
      <c r="S559" s="67" t="str">
        <f>S558</f>
        <v>First booster</v>
      </c>
      <c r="T559" s="67" t="str">
        <f t="shared" si="358"/>
        <v>Unvaccinated</v>
      </c>
      <c r="U559" s="67" t="str">
        <f t="shared" si="378"/>
        <v>Severe Outcome</v>
      </c>
      <c r="V559" s="67" t="str">
        <f>V558</f>
        <v>70 to 79</v>
      </c>
      <c r="W559" s="15" t="s">
        <v>1649</v>
      </c>
      <c r="X559" s="15" t="s">
        <v>221</v>
      </c>
      <c r="Y559" s="67" t="str">
        <f t="shared" si="377"/>
        <v>Omicron BA.4/BA.5</v>
      </c>
      <c r="Z559" s="15" t="s">
        <v>1677</v>
      </c>
      <c r="AA559" s="67"/>
    </row>
    <row r="560" spans="1:27" x14ac:dyDescent="0.25">
      <c r="A560" s="62">
        <f t="shared" si="359"/>
        <v>44980</v>
      </c>
      <c r="B560" s="67" t="str">
        <f t="shared" si="360"/>
        <v>Grewal R., et al.</v>
      </c>
      <c r="C560" s="68" t="str">
        <f t="shared" si="361"/>
        <v>Effectiveness of mRNA COVID-19 vaccine booster doses against Omicron severe outcomes</v>
      </c>
      <c r="D560" s="64">
        <f t="shared" si="362"/>
        <v>44866</v>
      </c>
      <c r="E560" s="67" t="str">
        <f t="shared" si="363"/>
        <v>medRxiv</v>
      </c>
      <c r="F560" s="67" t="str">
        <f t="shared" si="364"/>
        <v>No</v>
      </c>
      <c r="G560"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60" s="67" t="str">
        <f t="shared" si="366"/>
        <v>Canada</v>
      </c>
      <c r="I560" s="67" t="str">
        <f t="shared" si="367"/>
        <v>January 2022 to October 2022</v>
      </c>
      <c r="J560" s="67" t="str">
        <f t="shared" si="368"/>
        <v>Test-negative case study control</v>
      </c>
      <c r="K560" s="67" t="str">
        <f t="shared" si="369"/>
        <v>Older adults (≥50 years)</v>
      </c>
      <c r="L560" s="67" t="str">
        <f t="shared" si="370"/>
        <v>N/A</v>
      </c>
      <c r="M560" s="67">
        <f t="shared" si="371"/>
        <v>74040</v>
      </c>
      <c r="N560"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60" s="67" t="s">
        <v>75</v>
      </c>
      <c r="P560" s="67" t="str">
        <f t="shared" si="373"/>
        <v>BNT162b2 or mRNA-1273</v>
      </c>
      <c r="Q560" s="67" t="str">
        <f t="shared" si="374"/>
        <v>Both</v>
      </c>
      <c r="R560" s="67" t="str">
        <f t="shared" si="375"/>
        <v>N/A</v>
      </c>
      <c r="S560" s="67" t="s">
        <v>80</v>
      </c>
      <c r="T560" s="67" t="str">
        <f t="shared" si="358"/>
        <v>Unvaccinated</v>
      </c>
      <c r="U560" s="67" t="str">
        <f t="shared" si="378"/>
        <v>Severe Outcome</v>
      </c>
      <c r="V560" s="67" t="str">
        <f>V559</f>
        <v>70 to 79</v>
      </c>
      <c r="W560" s="15" t="s">
        <v>1519</v>
      </c>
      <c r="X560" s="67" t="s">
        <v>1025</v>
      </c>
      <c r="Y560" s="67" t="str">
        <f t="shared" si="377"/>
        <v>Omicron BA.4/BA.5</v>
      </c>
      <c r="Z560" s="15" t="s">
        <v>1678</v>
      </c>
      <c r="AA560" s="67"/>
    </row>
    <row r="561" spans="1:27" x14ac:dyDescent="0.25">
      <c r="A561" s="62">
        <f t="shared" si="359"/>
        <v>44980</v>
      </c>
      <c r="B561" s="67" t="str">
        <f t="shared" si="360"/>
        <v>Grewal R., et al.</v>
      </c>
      <c r="C561" s="68" t="str">
        <f t="shared" si="361"/>
        <v>Effectiveness of mRNA COVID-19 vaccine booster doses against Omicron severe outcomes</v>
      </c>
      <c r="D561" s="64">
        <f t="shared" si="362"/>
        <v>44866</v>
      </c>
      <c r="E561" s="67" t="str">
        <f t="shared" si="363"/>
        <v>medRxiv</v>
      </c>
      <c r="F561" s="67" t="str">
        <f t="shared" si="364"/>
        <v>No</v>
      </c>
      <c r="G561"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61" s="67" t="str">
        <f t="shared" si="366"/>
        <v>Canada</v>
      </c>
      <c r="I561" s="67" t="str">
        <f t="shared" si="367"/>
        <v>January 2022 to October 2022</v>
      </c>
      <c r="J561" s="67" t="str">
        <f t="shared" si="368"/>
        <v>Test-negative case study control</v>
      </c>
      <c r="K561" s="67" t="str">
        <f t="shared" si="369"/>
        <v>Older adults (≥50 years)</v>
      </c>
      <c r="L561" s="67" t="str">
        <f t="shared" si="370"/>
        <v>N/A</v>
      </c>
      <c r="M561" s="67">
        <f t="shared" si="371"/>
        <v>74040</v>
      </c>
      <c r="N561"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61" s="67" t="str">
        <f>O560</f>
        <v>2 doses + second booster</v>
      </c>
      <c r="P561" s="67" t="str">
        <f t="shared" si="373"/>
        <v>BNT162b2 or mRNA-1273</v>
      </c>
      <c r="Q561" s="67" t="str">
        <f t="shared" si="374"/>
        <v>Both</v>
      </c>
      <c r="R561" s="67" t="str">
        <f t="shared" si="375"/>
        <v>N/A</v>
      </c>
      <c r="S561" s="67" t="str">
        <f>S560</f>
        <v>Second booster</v>
      </c>
      <c r="T561" s="67" t="str">
        <f t="shared" si="358"/>
        <v>Unvaccinated</v>
      </c>
      <c r="U561" s="67" t="str">
        <f t="shared" si="378"/>
        <v>Severe Outcome</v>
      </c>
      <c r="V561" s="67" t="str">
        <f>V560</f>
        <v>70 to 79</v>
      </c>
      <c r="W561" s="15" t="s">
        <v>1638</v>
      </c>
      <c r="X561" s="67" t="str">
        <f>X560</f>
        <v>Short term (0-3 months)</v>
      </c>
      <c r="Y561" s="67" t="str">
        <f t="shared" si="377"/>
        <v>Omicron BA.4/BA.5</v>
      </c>
      <c r="Z561" s="15" t="s">
        <v>1679</v>
      </c>
      <c r="AA561" s="67"/>
    </row>
    <row r="562" spans="1:27" x14ac:dyDescent="0.25">
      <c r="A562" s="62">
        <f t="shared" si="359"/>
        <v>44980</v>
      </c>
      <c r="B562" s="67" t="str">
        <f t="shared" si="360"/>
        <v>Grewal R., et al.</v>
      </c>
      <c r="C562" s="68" t="str">
        <f t="shared" si="361"/>
        <v>Effectiveness of mRNA COVID-19 vaccine booster doses against Omicron severe outcomes</v>
      </c>
      <c r="D562" s="64">
        <f t="shared" si="362"/>
        <v>44866</v>
      </c>
      <c r="E562" s="67" t="str">
        <f t="shared" si="363"/>
        <v>medRxiv</v>
      </c>
      <c r="F562" s="67" t="str">
        <f t="shared" si="364"/>
        <v>No</v>
      </c>
      <c r="G562"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62" s="67" t="str">
        <f t="shared" si="366"/>
        <v>Canada</v>
      </c>
      <c r="I562" s="67" t="str">
        <f t="shared" si="367"/>
        <v>January 2022 to October 2022</v>
      </c>
      <c r="J562" s="67" t="str">
        <f t="shared" si="368"/>
        <v>Test-negative case study control</v>
      </c>
      <c r="K562" s="67" t="str">
        <f t="shared" si="369"/>
        <v>Older adults (≥50 years)</v>
      </c>
      <c r="L562" s="67" t="str">
        <f t="shared" si="370"/>
        <v>N/A</v>
      </c>
      <c r="M562" s="67">
        <f t="shared" si="371"/>
        <v>74040</v>
      </c>
      <c r="N562"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62" s="67" t="s">
        <v>71</v>
      </c>
      <c r="P562" s="67" t="str">
        <f t="shared" si="373"/>
        <v>BNT162b2 or mRNA-1273</v>
      </c>
      <c r="Q562" s="67" t="str">
        <f t="shared" si="374"/>
        <v>Both</v>
      </c>
      <c r="R562" s="67" t="str">
        <f t="shared" si="375"/>
        <v>N/A</v>
      </c>
      <c r="S562" s="67" t="s">
        <v>77</v>
      </c>
      <c r="T562" s="67" t="str">
        <f t="shared" si="358"/>
        <v>Unvaccinated</v>
      </c>
      <c r="U562" s="67" t="str">
        <f t="shared" si="378"/>
        <v>Severe Outcome</v>
      </c>
      <c r="V562" s="67" t="s">
        <v>1526</v>
      </c>
      <c r="W562" s="15" t="s">
        <v>1519</v>
      </c>
      <c r="X562" s="67" t="str">
        <f>X561</f>
        <v>Short term (0-3 months)</v>
      </c>
      <c r="Y562" s="67" t="str">
        <f t="shared" si="377"/>
        <v>Omicron BA.4/BA.5</v>
      </c>
      <c r="Z562" s="15" t="s">
        <v>1680</v>
      </c>
      <c r="AA562" s="67"/>
    </row>
    <row r="563" spans="1:27" x14ac:dyDescent="0.25">
      <c r="A563" s="62">
        <f t="shared" si="359"/>
        <v>44980</v>
      </c>
      <c r="B563" s="67" t="str">
        <f t="shared" si="360"/>
        <v>Grewal R., et al.</v>
      </c>
      <c r="C563" s="68" t="str">
        <f t="shared" si="361"/>
        <v>Effectiveness of mRNA COVID-19 vaccine booster doses against Omicron severe outcomes</v>
      </c>
      <c r="D563" s="64">
        <f t="shared" si="362"/>
        <v>44866</v>
      </c>
      <c r="E563" s="67" t="str">
        <f t="shared" si="363"/>
        <v>medRxiv</v>
      </c>
      <c r="F563" s="67" t="str">
        <f t="shared" si="364"/>
        <v>No</v>
      </c>
      <c r="G563"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63" s="67" t="str">
        <f t="shared" si="366"/>
        <v>Canada</v>
      </c>
      <c r="I563" s="67" t="str">
        <f t="shared" si="367"/>
        <v>January 2022 to October 2022</v>
      </c>
      <c r="J563" s="67" t="str">
        <f t="shared" si="368"/>
        <v>Test-negative case study control</v>
      </c>
      <c r="K563" s="67" t="str">
        <f t="shared" si="369"/>
        <v>Older adults (≥50 years)</v>
      </c>
      <c r="L563" s="67" t="str">
        <f t="shared" si="370"/>
        <v>N/A</v>
      </c>
      <c r="M563" s="67">
        <f t="shared" si="371"/>
        <v>74040</v>
      </c>
      <c r="N563"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63" s="67" t="str">
        <f>O562</f>
        <v>2 doses + first booster</v>
      </c>
      <c r="P563" s="67" t="str">
        <f t="shared" si="373"/>
        <v>BNT162b2 or mRNA-1273</v>
      </c>
      <c r="Q563" s="67" t="str">
        <f t="shared" si="374"/>
        <v>Both</v>
      </c>
      <c r="R563" s="67" t="str">
        <f t="shared" si="375"/>
        <v>N/A</v>
      </c>
      <c r="S563" s="67" t="str">
        <f>S562</f>
        <v>First booster</v>
      </c>
      <c r="T563" s="67" t="str">
        <f t="shared" si="358"/>
        <v>Unvaccinated</v>
      </c>
      <c r="U563" s="67" t="str">
        <f t="shared" si="378"/>
        <v>Severe Outcome</v>
      </c>
      <c r="V563" s="67" t="str">
        <f t="shared" ref="V563:V568" si="379">V562</f>
        <v xml:space="preserve">≥80 </v>
      </c>
      <c r="W563" s="15" t="s">
        <v>1638</v>
      </c>
      <c r="X563" s="67" t="str">
        <f>X562</f>
        <v>Short term (0-3 months)</v>
      </c>
      <c r="Y563" s="67" t="str">
        <f t="shared" si="377"/>
        <v>Omicron BA.4/BA.5</v>
      </c>
      <c r="Z563" s="15" t="s">
        <v>1681</v>
      </c>
      <c r="AA563" s="67"/>
    </row>
    <row r="564" spans="1:27" x14ac:dyDescent="0.25">
      <c r="A564" s="62">
        <f t="shared" si="359"/>
        <v>44980</v>
      </c>
      <c r="B564" s="67" t="str">
        <f t="shared" si="360"/>
        <v>Grewal R., et al.</v>
      </c>
      <c r="C564" s="68" t="str">
        <f t="shared" si="361"/>
        <v>Effectiveness of mRNA COVID-19 vaccine booster doses against Omicron severe outcomes</v>
      </c>
      <c r="D564" s="64">
        <f t="shared" si="362"/>
        <v>44866</v>
      </c>
      <c r="E564" s="67" t="str">
        <f t="shared" si="363"/>
        <v>medRxiv</v>
      </c>
      <c r="F564" s="67" t="str">
        <f t="shared" si="364"/>
        <v>No</v>
      </c>
      <c r="G564"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64" s="67" t="str">
        <f t="shared" si="366"/>
        <v>Canada</v>
      </c>
      <c r="I564" s="67" t="str">
        <f t="shared" si="367"/>
        <v>January 2022 to October 2022</v>
      </c>
      <c r="J564" s="67" t="str">
        <f t="shared" si="368"/>
        <v>Test-negative case study control</v>
      </c>
      <c r="K564" s="67" t="str">
        <f t="shared" si="369"/>
        <v>Older adults (≥50 years)</v>
      </c>
      <c r="L564" s="67" t="str">
        <f t="shared" si="370"/>
        <v>N/A</v>
      </c>
      <c r="M564" s="67">
        <f t="shared" si="371"/>
        <v>74040</v>
      </c>
      <c r="N564"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64" s="67" t="str">
        <f>O563</f>
        <v>2 doses + first booster</v>
      </c>
      <c r="P564" s="67" t="str">
        <f t="shared" si="373"/>
        <v>BNT162b2 or mRNA-1273</v>
      </c>
      <c r="Q564" s="67" t="str">
        <f t="shared" si="374"/>
        <v>Both</v>
      </c>
      <c r="R564" s="67" t="str">
        <f t="shared" si="375"/>
        <v>N/A</v>
      </c>
      <c r="S564" s="67" t="str">
        <f>S563</f>
        <v>First booster</v>
      </c>
      <c r="T564" s="67" t="str">
        <f t="shared" si="358"/>
        <v>Unvaccinated</v>
      </c>
      <c r="U564" s="67" t="str">
        <f t="shared" si="378"/>
        <v>Severe Outcome</v>
      </c>
      <c r="V564" s="67" t="str">
        <f t="shared" si="379"/>
        <v xml:space="preserve">≥80 </v>
      </c>
      <c r="W564" s="15" t="s">
        <v>1648</v>
      </c>
      <c r="X564" s="15" t="s">
        <v>150</v>
      </c>
      <c r="Y564" s="67" t="str">
        <f t="shared" si="377"/>
        <v>Omicron BA.4/BA.5</v>
      </c>
      <c r="Z564" s="15" t="s">
        <v>1682</v>
      </c>
      <c r="AA564" s="67"/>
    </row>
    <row r="565" spans="1:27" x14ac:dyDescent="0.25">
      <c r="A565" s="62">
        <f t="shared" si="359"/>
        <v>44980</v>
      </c>
      <c r="B565" s="67" t="str">
        <f t="shared" si="360"/>
        <v>Grewal R., et al.</v>
      </c>
      <c r="C565" s="68" t="str">
        <f t="shared" si="361"/>
        <v>Effectiveness of mRNA COVID-19 vaccine booster doses against Omicron severe outcomes</v>
      </c>
      <c r="D565" s="64">
        <f t="shared" si="362"/>
        <v>44866</v>
      </c>
      <c r="E565" s="67" t="str">
        <f t="shared" si="363"/>
        <v>medRxiv</v>
      </c>
      <c r="F565" s="67" t="str">
        <f t="shared" si="364"/>
        <v>No</v>
      </c>
      <c r="G565"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65" s="67" t="str">
        <f t="shared" si="366"/>
        <v>Canada</v>
      </c>
      <c r="I565" s="67" t="str">
        <f t="shared" si="367"/>
        <v>January 2022 to October 2022</v>
      </c>
      <c r="J565" s="67" t="str">
        <f t="shared" si="368"/>
        <v>Test-negative case study control</v>
      </c>
      <c r="K565" s="67" t="str">
        <f t="shared" si="369"/>
        <v>Older adults (≥50 years)</v>
      </c>
      <c r="L565" s="67" t="str">
        <f t="shared" si="370"/>
        <v>N/A</v>
      </c>
      <c r="M565" s="67">
        <f t="shared" si="371"/>
        <v>74040</v>
      </c>
      <c r="N565"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65" s="67" t="str">
        <f>O564</f>
        <v>2 doses + first booster</v>
      </c>
      <c r="P565" s="67" t="str">
        <f t="shared" si="373"/>
        <v>BNT162b2 or mRNA-1273</v>
      </c>
      <c r="Q565" s="67" t="str">
        <f t="shared" si="374"/>
        <v>Both</v>
      </c>
      <c r="R565" s="67" t="str">
        <f t="shared" si="375"/>
        <v>N/A</v>
      </c>
      <c r="S565" s="67" t="str">
        <f>S564</f>
        <v>First booster</v>
      </c>
      <c r="T565" s="67" t="str">
        <f t="shared" si="358"/>
        <v>Unvaccinated</v>
      </c>
      <c r="U565" s="67" t="str">
        <f t="shared" si="378"/>
        <v>Severe Outcome</v>
      </c>
      <c r="V565" s="67" t="str">
        <f t="shared" si="379"/>
        <v xml:space="preserve">≥80 </v>
      </c>
      <c r="W565" s="15" t="s">
        <v>1649</v>
      </c>
      <c r="X565" s="15" t="s">
        <v>221</v>
      </c>
      <c r="Y565" s="67" t="str">
        <f t="shared" si="377"/>
        <v>Omicron BA.4/BA.5</v>
      </c>
      <c r="Z565" s="15" t="s">
        <v>1683</v>
      </c>
      <c r="AA565" s="67"/>
    </row>
    <row r="566" spans="1:27" x14ac:dyDescent="0.25">
      <c r="A566" s="62">
        <f t="shared" si="359"/>
        <v>44980</v>
      </c>
      <c r="B566" s="67" t="str">
        <f t="shared" si="360"/>
        <v>Grewal R., et al.</v>
      </c>
      <c r="C566" s="68" t="str">
        <f t="shared" si="361"/>
        <v>Effectiveness of mRNA COVID-19 vaccine booster doses against Omicron severe outcomes</v>
      </c>
      <c r="D566" s="64">
        <f t="shared" si="362"/>
        <v>44866</v>
      </c>
      <c r="E566" s="67" t="str">
        <f t="shared" si="363"/>
        <v>medRxiv</v>
      </c>
      <c r="F566" s="67" t="str">
        <f t="shared" si="364"/>
        <v>No</v>
      </c>
      <c r="G566"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66" s="67" t="str">
        <f t="shared" si="366"/>
        <v>Canada</v>
      </c>
      <c r="I566" s="67" t="str">
        <f t="shared" si="367"/>
        <v>January 2022 to October 2022</v>
      </c>
      <c r="J566" s="67" t="str">
        <f t="shared" si="368"/>
        <v>Test-negative case study control</v>
      </c>
      <c r="K566" s="67" t="str">
        <f t="shared" si="369"/>
        <v>Older adults (≥50 years)</v>
      </c>
      <c r="L566" s="67" t="str">
        <f t="shared" si="370"/>
        <v>N/A</v>
      </c>
      <c r="M566" s="67">
        <f t="shared" si="371"/>
        <v>74040</v>
      </c>
      <c r="N566"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66" s="67" t="s">
        <v>75</v>
      </c>
      <c r="P566" s="67" t="str">
        <f t="shared" si="373"/>
        <v>BNT162b2 or mRNA-1273</v>
      </c>
      <c r="Q566" s="67" t="str">
        <f t="shared" si="374"/>
        <v>Both</v>
      </c>
      <c r="R566" s="67" t="str">
        <f t="shared" si="375"/>
        <v>N/A</v>
      </c>
      <c r="S566" s="67" t="s">
        <v>80</v>
      </c>
      <c r="T566" s="67" t="str">
        <f t="shared" si="358"/>
        <v>Unvaccinated</v>
      </c>
      <c r="U566" s="67" t="str">
        <f t="shared" si="378"/>
        <v>Severe Outcome</v>
      </c>
      <c r="V566" s="67" t="str">
        <f t="shared" si="379"/>
        <v xml:space="preserve">≥80 </v>
      </c>
      <c r="W566" s="15" t="s">
        <v>1519</v>
      </c>
      <c r="X566" s="67" t="s">
        <v>1025</v>
      </c>
      <c r="Y566" s="67" t="str">
        <f t="shared" si="377"/>
        <v>Omicron BA.4/BA.5</v>
      </c>
      <c r="Z566" s="15" t="s">
        <v>1684</v>
      </c>
      <c r="AA566" s="67"/>
    </row>
    <row r="567" spans="1:27" x14ac:dyDescent="0.25">
      <c r="A567" s="62">
        <f t="shared" si="359"/>
        <v>44980</v>
      </c>
      <c r="B567" s="67" t="str">
        <f t="shared" si="360"/>
        <v>Grewal R., et al.</v>
      </c>
      <c r="C567" s="68" t="str">
        <f t="shared" si="361"/>
        <v>Effectiveness of mRNA COVID-19 vaccine booster doses against Omicron severe outcomes</v>
      </c>
      <c r="D567" s="64">
        <f t="shared" si="362"/>
        <v>44866</v>
      </c>
      <c r="E567" s="67" t="str">
        <f t="shared" si="363"/>
        <v>medRxiv</v>
      </c>
      <c r="F567" s="67" t="str">
        <f t="shared" si="364"/>
        <v>No</v>
      </c>
      <c r="G567"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67" s="67" t="str">
        <f t="shared" si="366"/>
        <v>Canada</v>
      </c>
      <c r="I567" s="67" t="str">
        <f t="shared" si="367"/>
        <v>January 2022 to October 2022</v>
      </c>
      <c r="J567" s="67" t="str">
        <f t="shared" si="368"/>
        <v>Test-negative case study control</v>
      </c>
      <c r="K567" s="67" t="str">
        <f t="shared" si="369"/>
        <v>Older adults (≥50 years)</v>
      </c>
      <c r="L567" s="67" t="str">
        <f t="shared" si="370"/>
        <v>N/A</v>
      </c>
      <c r="M567" s="67">
        <f t="shared" si="371"/>
        <v>74040</v>
      </c>
      <c r="N567"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67" s="67" t="str">
        <f>O566</f>
        <v>2 doses + second booster</v>
      </c>
      <c r="P567" s="67" t="str">
        <f t="shared" si="373"/>
        <v>BNT162b2 or mRNA-1273</v>
      </c>
      <c r="Q567" s="67" t="str">
        <f t="shared" si="374"/>
        <v>Both</v>
      </c>
      <c r="R567" s="67" t="str">
        <f t="shared" si="375"/>
        <v>N/A</v>
      </c>
      <c r="S567" s="67" t="str">
        <f>S566</f>
        <v>Second booster</v>
      </c>
      <c r="T567" s="67" t="str">
        <f t="shared" si="358"/>
        <v>Unvaccinated</v>
      </c>
      <c r="U567" s="67" t="str">
        <f t="shared" si="378"/>
        <v>Severe Outcome</v>
      </c>
      <c r="V567" s="67" t="str">
        <f t="shared" si="379"/>
        <v xml:space="preserve">≥80 </v>
      </c>
      <c r="W567" s="15" t="s">
        <v>1638</v>
      </c>
      <c r="X567" s="67" t="str">
        <f>X566</f>
        <v>Short term (0-3 months)</v>
      </c>
      <c r="Y567" s="67" t="str">
        <f t="shared" si="377"/>
        <v>Omicron BA.4/BA.5</v>
      </c>
      <c r="Z567" s="15" t="s">
        <v>1685</v>
      </c>
      <c r="AA567" s="67"/>
    </row>
    <row r="568" spans="1:27" x14ac:dyDescent="0.25">
      <c r="A568" s="62">
        <f t="shared" si="359"/>
        <v>44980</v>
      </c>
      <c r="B568" s="67" t="str">
        <f t="shared" si="360"/>
        <v>Grewal R., et al.</v>
      </c>
      <c r="C568" s="68" t="str">
        <f t="shared" si="361"/>
        <v>Effectiveness of mRNA COVID-19 vaccine booster doses against Omicron severe outcomes</v>
      </c>
      <c r="D568" s="64">
        <f t="shared" si="362"/>
        <v>44866</v>
      </c>
      <c r="E568" s="67" t="str">
        <f t="shared" si="363"/>
        <v>medRxiv</v>
      </c>
      <c r="F568" s="67" t="str">
        <f t="shared" si="364"/>
        <v>No</v>
      </c>
      <c r="G568" s="67" t="str">
        <f t="shared" si="365"/>
        <v>Canadian Immunization Research Network (CIRN), Public Health Agency of Canada and the Canadian Institutes of Health Research (CNF 151944), Public Health Agency of Canada, Ontario Ministry of Health (MOH) and Ministry of Long-Term Care (MLTC), Ontario Health Data Platform (OHDP).</v>
      </c>
      <c r="H568" s="67" t="str">
        <f t="shared" si="366"/>
        <v>Canada</v>
      </c>
      <c r="I568" s="67" t="str">
        <f t="shared" si="367"/>
        <v>January 2022 to October 2022</v>
      </c>
      <c r="J568" s="67" t="str">
        <f t="shared" si="368"/>
        <v>Test-negative case study control</v>
      </c>
      <c r="K568" s="67" t="str">
        <f t="shared" si="369"/>
        <v>Older adults (≥50 years)</v>
      </c>
      <c r="L568" s="67" t="str">
        <f t="shared" si="370"/>
        <v>N/A</v>
      </c>
      <c r="M568" s="67">
        <f t="shared" si="371"/>
        <v>74040</v>
      </c>
      <c r="N568" s="67" t="str">
        <f t="shared" si="372"/>
        <v>Odds Ratio (OR)
Multivariable logistic regression models to compare the odds of vaccination in cases while adjusting for sex, age (continuous), public health unit region, four area-level variables representing different socio-demographic characteristics, influenza vaccination, infection &gt;90 days prior, number of tests within 3 months, comorbidities, receipt of home care services, and week of test</v>
      </c>
      <c r="O568" s="67" t="str">
        <f>O567</f>
        <v>2 doses + second booster</v>
      </c>
      <c r="P568" s="67" t="str">
        <f t="shared" si="373"/>
        <v>BNT162b2 or mRNA-1273</v>
      </c>
      <c r="Q568" s="67" t="str">
        <f t="shared" si="374"/>
        <v>Both</v>
      </c>
      <c r="R568" s="67" t="str">
        <f t="shared" si="375"/>
        <v>N/A</v>
      </c>
      <c r="S568" s="67" t="str">
        <f>S567</f>
        <v>Second booster</v>
      </c>
      <c r="T568" s="67" t="str">
        <f t="shared" si="358"/>
        <v>Unvaccinated</v>
      </c>
      <c r="U568" s="67" t="str">
        <f t="shared" si="378"/>
        <v>Severe Outcome</v>
      </c>
      <c r="V568" s="67" t="str">
        <f t="shared" si="379"/>
        <v xml:space="preserve">≥80 </v>
      </c>
      <c r="W568" s="15" t="s">
        <v>1590</v>
      </c>
      <c r="X568" s="15" t="s">
        <v>150</v>
      </c>
      <c r="Y568" s="67" t="str">
        <f t="shared" si="377"/>
        <v>Omicron BA.4/BA.5</v>
      </c>
      <c r="Z568" s="15" t="s">
        <v>1686</v>
      </c>
      <c r="AA568" s="67"/>
    </row>
    <row r="569" spans="1:27" ht="15" customHeight="1" x14ac:dyDescent="0.25">
      <c r="A569" s="62">
        <v>44980</v>
      </c>
      <c r="B569" s="67" t="s">
        <v>1593</v>
      </c>
      <c r="C569" s="68" t="s">
        <v>1596</v>
      </c>
      <c r="D569" s="64">
        <v>44896</v>
      </c>
      <c r="E569" s="67" t="s">
        <v>1604</v>
      </c>
      <c r="F569" s="67" t="s">
        <v>36</v>
      </c>
      <c r="G569" s="67" t="s">
        <v>1605</v>
      </c>
      <c r="H569" s="67" t="s">
        <v>245</v>
      </c>
      <c r="I569" s="67" t="s">
        <v>989</v>
      </c>
      <c r="J569" s="67" t="s">
        <v>157</v>
      </c>
      <c r="K569" s="67" t="s">
        <v>1606</v>
      </c>
      <c r="L569" s="67" t="s">
        <v>44</v>
      </c>
      <c r="M569" s="67" t="s">
        <v>1608</v>
      </c>
      <c r="N569" s="67" t="s">
        <v>1936</v>
      </c>
      <c r="O569" s="67" t="s">
        <v>71</v>
      </c>
      <c r="P569" s="15" t="s">
        <v>43</v>
      </c>
      <c r="Q569" s="67" t="s">
        <v>62</v>
      </c>
      <c r="R569" s="67" t="s">
        <v>41</v>
      </c>
      <c r="S569" s="67" t="s">
        <v>77</v>
      </c>
      <c r="T569" s="67" t="s">
        <v>72</v>
      </c>
      <c r="U569" s="67" t="s">
        <v>144</v>
      </c>
      <c r="V569" s="67" t="s">
        <v>48</v>
      </c>
      <c r="W569" s="67" t="s">
        <v>48</v>
      </c>
      <c r="X569" s="67" t="s">
        <v>1025</v>
      </c>
      <c r="Y569" s="67" t="s">
        <v>112</v>
      </c>
      <c r="Z569" s="15" t="s">
        <v>1901</v>
      </c>
      <c r="AA569" s="67" t="s">
        <v>1937</v>
      </c>
    </row>
    <row r="570" spans="1:27" x14ac:dyDescent="0.25">
      <c r="A570" s="62">
        <f t="shared" ref="A570:A597" si="380">A569</f>
        <v>44980</v>
      </c>
      <c r="B570" s="67" t="str">
        <f t="shared" ref="B570:B597" si="381">B569</f>
        <v>Ioannou G.N., et al.</v>
      </c>
      <c r="C570" s="68" t="str">
        <f t="shared" ref="C570:C597" si="382">C569</f>
        <v>Effectiveness of mRNA COVID-19 Vaccine Boosters Against Infection, Hospitalization, and Death: A Target Trial Emulation in the Omicron (B.1.1.529) Variant Era</v>
      </c>
      <c r="D570" s="64">
        <f t="shared" ref="D570:D597" si="383">D569</f>
        <v>44896</v>
      </c>
      <c r="E570" s="67" t="str">
        <f t="shared" ref="E570:E597" si="384">E569</f>
        <v>Annals of Internal Medicine</v>
      </c>
      <c r="F570" s="67" t="str">
        <f t="shared" ref="F570:F597" si="385">F569</f>
        <v>Yes</v>
      </c>
      <c r="G570" s="67" t="str">
        <f t="shared" ref="G570:G597" si="386">G569</f>
        <v>U.S. Department of Veterans Affairs</v>
      </c>
      <c r="H570" s="67" t="str">
        <f t="shared" ref="H570:H597" si="387">H569</f>
        <v>USA</v>
      </c>
      <c r="I570" s="67" t="str">
        <f t="shared" ref="I570:I597" si="388">I569</f>
        <v>December 2021 to March 2022</v>
      </c>
      <c r="J570" s="67" t="str">
        <f t="shared" ref="J570:J597" si="389">J569</f>
        <v>Retrospective cohort study</v>
      </c>
      <c r="K570" s="67" t="str">
        <f t="shared" ref="K570:K597" si="390">K569</f>
        <v>Adults in U.S. Department of Veterans Affairs health care system</v>
      </c>
      <c r="L570" s="67" t="str">
        <f t="shared" ref="L570:L597" si="391">L569</f>
        <v>Both</v>
      </c>
      <c r="M570" s="67" t="str">
        <f t="shared" ref="M570:M597" si="392">M569</f>
        <v>1,687,421</v>
      </c>
      <c r="N570" s="67" t="str">
        <f t="shared" ref="N570:N597" si="393">N569</f>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70" s="67" t="str">
        <f t="shared" ref="O570:O597" si="394">O569</f>
        <v>2 doses + first booster</v>
      </c>
      <c r="P570" s="15" t="s">
        <v>68</v>
      </c>
      <c r="Q570" s="67" t="str">
        <f t="shared" ref="Q570:Y571" si="395">Q569</f>
        <v>No</v>
      </c>
      <c r="R570" s="67" t="str">
        <f t="shared" si="395"/>
        <v>N/A</v>
      </c>
      <c r="S570" s="67" t="str">
        <f t="shared" si="395"/>
        <v>First booster</v>
      </c>
      <c r="T570" s="67" t="str">
        <f t="shared" si="395"/>
        <v>Primary vaccination</v>
      </c>
      <c r="U570" s="67" t="str">
        <f t="shared" si="395"/>
        <v>Infection</v>
      </c>
      <c r="V570" s="67" t="str">
        <f t="shared" si="395"/>
        <v>Overall</v>
      </c>
      <c r="W570" s="67" t="str">
        <f t="shared" si="395"/>
        <v>Overall</v>
      </c>
      <c r="X570" s="67" t="str">
        <f t="shared" si="395"/>
        <v>Short term (0-3 months)</v>
      </c>
      <c r="Y570" s="67" t="str">
        <f t="shared" si="395"/>
        <v>Omicron (B.1.1.529)</v>
      </c>
      <c r="Z570" s="15" t="s">
        <v>1902</v>
      </c>
      <c r="AA570" s="67"/>
    </row>
    <row r="571" spans="1:27" x14ac:dyDescent="0.25">
      <c r="A571" s="62">
        <f t="shared" si="380"/>
        <v>44980</v>
      </c>
      <c r="B571" s="67" t="str">
        <f t="shared" si="381"/>
        <v>Ioannou G.N., et al.</v>
      </c>
      <c r="C571" s="68" t="str">
        <f t="shared" si="382"/>
        <v>Effectiveness of mRNA COVID-19 Vaccine Boosters Against Infection, Hospitalization, and Death: A Target Trial Emulation in the Omicron (B.1.1.529) Variant Era</v>
      </c>
      <c r="D571" s="64">
        <f t="shared" si="383"/>
        <v>44896</v>
      </c>
      <c r="E571" s="67" t="str">
        <f t="shared" si="384"/>
        <v>Annals of Internal Medicine</v>
      </c>
      <c r="F571" s="67" t="str">
        <f t="shared" si="385"/>
        <v>Yes</v>
      </c>
      <c r="G571" s="67" t="str">
        <f t="shared" si="386"/>
        <v>U.S. Department of Veterans Affairs</v>
      </c>
      <c r="H571" s="67" t="str">
        <f t="shared" si="387"/>
        <v>USA</v>
      </c>
      <c r="I571" s="67" t="str">
        <f t="shared" si="388"/>
        <v>December 2021 to March 2022</v>
      </c>
      <c r="J571" s="67" t="str">
        <f t="shared" si="389"/>
        <v>Retrospective cohort study</v>
      </c>
      <c r="K571" s="67" t="str">
        <f t="shared" si="390"/>
        <v>Adults in U.S. Department of Veterans Affairs health care system</v>
      </c>
      <c r="L571" s="67" t="str">
        <f t="shared" si="391"/>
        <v>Both</v>
      </c>
      <c r="M571" s="67" t="str">
        <f t="shared" si="392"/>
        <v>1,687,421</v>
      </c>
      <c r="N571"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71" s="67" t="str">
        <f t="shared" si="394"/>
        <v>2 doses + first booster</v>
      </c>
      <c r="P571" s="15" t="s">
        <v>65</v>
      </c>
      <c r="Q571" s="67" t="str">
        <f t="shared" si="395"/>
        <v>No</v>
      </c>
      <c r="R571" s="67" t="str">
        <f t="shared" si="395"/>
        <v>N/A</v>
      </c>
      <c r="S571" s="67" t="str">
        <f t="shared" si="395"/>
        <v>First booster</v>
      </c>
      <c r="T571" s="67" t="str">
        <f t="shared" si="395"/>
        <v>Primary vaccination</v>
      </c>
      <c r="U571" s="67" t="str">
        <f t="shared" si="395"/>
        <v>Infection</v>
      </c>
      <c r="V571" s="67" t="str">
        <f t="shared" si="395"/>
        <v>Overall</v>
      </c>
      <c r="W571" s="67" t="str">
        <f t="shared" si="395"/>
        <v>Overall</v>
      </c>
      <c r="X571" s="67" t="str">
        <f t="shared" si="395"/>
        <v>Short term (0-3 months)</v>
      </c>
      <c r="Y571" s="67" t="str">
        <f t="shared" si="395"/>
        <v>Omicron (B.1.1.529)</v>
      </c>
      <c r="Z571" s="15" t="s">
        <v>1903</v>
      </c>
      <c r="AA571" s="67"/>
    </row>
    <row r="572" spans="1:27" ht="30" x14ac:dyDescent="0.25">
      <c r="A572" s="62">
        <f t="shared" si="380"/>
        <v>44980</v>
      </c>
      <c r="B572" s="67" t="str">
        <f t="shared" si="381"/>
        <v>Ioannou G.N., et al.</v>
      </c>
      <c r="C572" s="68" t="str">
        <f t="shared" si="382"/>
        <v>Effectiveness of mRNA COVID-19 Vaccine Boosters Against Infection, Hospitalization, and Death: A Target Trial Emulation in the Omicron (B.1.1.529) Variant Era</v>
      </c>
      <c r="D572" s="64">
        <f t="shared" si="383"/>
        <v>44896</v>
      </c>
      <c r="E572" s="67" t="str">
        <f t="shared" si="384"/>
        <v>Annals of Internal Medicine</v>
      </c>
      <c r="F572" s="67" t="str">
        <f t="shared" si="385"/>
        <v>Yes</v>
      </c>
      <c r="G572" s="67" t="str">
        <f t="shared" si="386"/>
        <v>U.S. Department of Veterans Affairs</v>
      </c>
      <c r="H572" s="67" t="str">
        <f t="shared" si="387"/>
        <v>USA</v>
      </c>
      <c r="I572" s="67" t="str">
        <f t="shared" si="388"/>
        <v>December 2021 to March 2022</v>
      </c>
      <c r="J572" s="67" t="str">
        <f t="shared" si="389"/>
        <v>Retrospective cohort study</v>
      </c>
      <c r="K572" s="67" t="str">
        <f t="shared" si="390"/>
        <v>Adults in U.S. Department of Veterans Affairs health care system</v>
      </c>
      <c r="L572" s="67" t="str">
        <f t="shared" si="391"/>
        <v>Both</v>
      </c>
      <c r="M572" s="67" t="str">
        <f t="shared" si="392"/>
        <v>1,687,421</v>
      </c>
      <c r="N572"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72" s="67" t="str">
        <f t="shared" si="394"/>
        <v>2 doses + first booster</v>
      </c>
      <c r="P572" s="67" t="s">
        <v>43</v>
      </c>
      <c r="Q572" s="67" t="str">
        <f t="shared" ref="Q572:Q597" si="396">Q571</f>
        <v>No</v>
      </c>
      <c r="R572" s="67" t="str">
        <f t="shared" ref="R572:R597" si="397">R571</f>
        <v>N/A</v>
      </c>
      <c r="S572" s="67" t="str">
        <f t="shared" ref="S572:S597" si="398">S571</f>
        <v>First booster</v>
      </c>
      <c r="T572" s="15" t="s">
        <v>1904</v>
      </c>
      <c r="U572" s="67" t="str">
        <f t="shared" ref="U572:Y575" si="399">U571</f>
        <v>Infection</v>
      </c>
      <c r="V572" s="67" t="str">
        <f t="shared" si="399"/>
        <v>Overall</v>
      </c>
      <c r="W572" s="67" t="str">
        <f t="shared" si="399"/>
        <v>Overall</v>
      </c>
      <c r="X572" s="67" t="str">
        <f t="shared" si="399"/>
        <v>Short term (0-3 months)</v>
      </c>
      <c r="Y572" s="67" t="str">
        <f t="shared" si="399"/>
        <v>Omicron (B.1.1.529)</v>
      </c>
      <c r="Z572" s="15" t="s">
        <v>1905</v>
      </c>
      <c r="AA572" s="67"/>
    </row>
    <row r="573" spans="1:27" ht="30" x14ac:dyDescent="0.25">
      <c r="A573" s="62">
        <f t="shared" si="380"/>
        <v>44980</v>
      </c>
      <c r="B573" s="67" t="str">
        <f t="shared" si="381"/>
        <v>Ioannou G.N., et al.</v>
      </c>
      <c r="C573" s="68" t="str">
        <f t="shared" si="382"/>
        <v>Effectiveness of mRNA COVID-19 Vaccine Boosters Against Infection, Hospitalization, and Death: A Target Trial Emulation in the Omicron (B.1.1.529) Variant Era</v>
      </c>
      <c r="D573" s="64">
        <f t="shared" si="383"/>
        <v>44896</v>
      </c>
      <c r="E573" s="67" t="str">
        <f t="shared" si="384"/>
        <v>Annals of Internal Medicine</v>
      </c>
      <c r="F573" s="67" t="str">
        <f t="shared" si="385"/>
        <v>Yes</v>
      </c>
      <c r="G573" s="67" t="str">
        <f t="shared" si="386"/>
        <v>U.S. Department of Veterans Affairs</v>
      </c>
      <c r="H573" s="67" t="str">
        <f t="shared" si="387"/>
        <v>USA</v>
      </c>
      <c r="I573" s="67" t="str">
        <f t="shared" si="388"/>
        <v>December 2021 to March 2022</v>
      </c>
      <c r="J573" s="67" t="str">
        <f t="shared" si="389"/>
        <v>Retrospective cohort study</v>
      </c>
      <c r="K573" s="67" t="str">
        <f t="shared" si="390"/>
        <v>Adults in U.S. Department of Veterans Affairs health care system</v>
      </c>
      <c r="L573" s="67" t="str">
        <f t="shared" si="391"/>
        <v>Both</v>
      </c>
      <c r="M573" s="67" t="str">
        <f t="shared" si="392"/>
        <v>1,687,421</v>
      </c>
      <c r="N573"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73" s="67" t="str">
        <f t="shared" si="394"/>
        <v>2 doses + first booster</v>
      </c>
      <c r="P573" s="67" t="str">
        <f t="shared" ref="P573:P579" si="400">P572</f>
        <v>BNT162b2 or mRNA-1273</v>
      </c>
      <c r="Q573" s="67" t="str">
        <f t="shared" si="396"/>
        <v>No</v>
      </c>
      <c r="R573" s="67" t="str">
        <f t="shared" si="397"/>
        <v>N/A</v>
      </c>
      <c r="S573" s="67" t="str">
        <f t="shared" si="398"/>
        <v>First booster</v>
      </c>
      <c r="T573" s="15" t="s">
        <v>1906</v>
      </c>
      <c r="U573" s="67" t="str">
        <f t="shared" si="399"/>
        <v>Infection</v>
      </c>
      <c r="V573" s="67" t="str">
        <f t="shared" si="399"/>
        <v>Overall</v>
      </c>
      <c r="W573" s="67" t="str">
        <f t="shared" si="399"/>
        <v>Overall</v>
      </c>
      <c r="X573" s="67" t="str">
        <f t="shared" si="399"/>
        <v>Short term (0-3 months)</v>
      </c>
      <c r="Y573" s="67" t="str">
        <f t="shared" si="399"/>
        <v>Omicron (B.1.1.529)</v>
      </c>
      <c r="Z573" s="15" t="s">
        <v>1907</v>
      </c>
      <c r="AA573" s="67"/>
    </row>
    <row r="574" spans="1:27" ht="30" x14ac:dyDescent="0.25">
      <c r="A574" s="62">
        <f t="shared" si="380"/>
        <v>44980</v>
      </c>
      <c r="B574" s="67" t="str">
        <f t="shared" si="381"/>
        <v>Ioannou G.N., et al.</v>
      </c>
      <c r="C574" s="68" t="str">
        <f t="shared" si="382"/>
        <v>Effectiveness of mRNA COVID-19 Vaccine Boosters Against Infection, Hospitalization, and Death: A Target Trial Emulation in the Omicron (B.1.1.529) Variant Era</v>
      </c>
      <c r="D574" s="64">
        <f t="shared" si="383"/>
        <v>44896</v>
      </c>
      <c r="E574" s="67" t="str">
        <f t="shared" si="384"/>
        <v>Annals of Internal Medicine</v>
      </c>
      <c r="F574" s="67" t="str">
        <f t="shared" si="385"/>
        <v>Yes</v>
      </c>
      <c r="G574" s="67" t="str">
        <f t="shared" si="386"/>
        <v>U.S. Department of Veterans Affairs</v>
      </c>
      <c r="H574" s="67" t="str">
        <f t="shared" si="387"/>
        <v>USA</v>
      </c>
      <c r="I574" s="67" t="str">
        <f t="shared" si="388"/>
        <v>December 2021 to March 2022</v>
      </c>
      <c r="J574" s="67" t="str">
        <f t="shared" si="389"/>
        <v>Retrospective cohort study</v>
      </c>
      <c r="K574" s="67" t="str">
        <f t="shared" si="390"/>
        <v>Adults in U.S. Department of Veterans Affairs health care system</v>
      </c>
      <c r="L574" s="67" t="str">
        <f t="shared" si="391"/>
        <v>Both</v>
      </c>
      <c r="M574" s="67" t="str">
        <f t="shared" si="392"/>
        <v>1,687,421</v>
      </c>
      <c r="N574"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74" s="67" t="str">
        <f t="shared" si="394"/>
        <v>2 doses + first booster</v>
      </c>
      <c r="P574" s="67" t="str">
        <f t="shared" si="400"/>
        <v>BNT162b2 or mRNA-1273</v>
      </c>
      <c r="Q574" s="67" t="str">
        <f t="shared" si="396"/>
        <v>No</v>
      </c>
      <c r="R574" s="67" t="str">
        <f t="shared" si="397"/>
        <v>N/A</v>
      </c>
      <c r="S574" s="67" t="str">
        <f t="shared" si="398"/>
        <v>First booster</v>
      </c>
      <c r="T574" s="15" t="s">
        <v>1908</v>
      </c>
      <c r="U574" s="67" t="str">
        <f t="shared" si="399"/>
        <v>Infection</v>
      </c>
      <c r="V574" s="67" t="str">
        <f t="shared" si="399"/>
        <v>Overall</v>
      </c>
      <c r="W574" s="67" t="str">
        <f t="shared" si="399"/>
        <v>Overall</v>
      </c>
      <c r="X574" s="67" t="str">
        <f t="shared" si="399"/>
        <v>Short term (0-3 months)</v>
      </c>
      <c r="Y574" s="67" t="str">
        <f t="shared" si="399"/>
        <v>Omicron (B.1.1.529)</v>
      </c>
      <c r="Z574" s="15" t="s">
        <v>1909</v>
      </c>
      <c r="AA574" s="67"/>
    </row>
    <row r="575" spans="1:27" ht="30" x14ac:dyDescent="0.25">
      <c r="A575" s="62">
        <f t="shared" si="380"/>
        <v>44980</v>
      </c>
      <c r="B575" s="67" t="str">
        <f t="shared" si="381"/>
        <v>Ioannou G.N., et al.</v>
      </c>
      <c r="C575" s="68" t="str">
        <f t="shared" si="382"/>
        <v>Effectiveness of mRNA COVID-19 Vaccine Boosters Against Infection, Hospitalization, and Death: A Target Trial Emulation in the Omicron (B.1.1.529) Variant Era</v>
      </c>
      <c r="D575" s="64">
        <f t="shared" si="383"/>
        <v>44896</v>
      </c>
      <c r="E575" s="67" t="str">
        <f t="shared" si="384"/>
        <v>Annals of Internal Medicine</v>
      </c>
      <c r="F575" s="67" t="str">
        <f t="shared" si="385"/>
        <v>Yes</v>
      </c>
      <c r="G575" s="67" t="str">
        <f t="shared" si="386"/>
        <v>U.S. Department of Veterans Affairs</v>
      </c>
      <c r="H575" s="67" t="str">
        <f t="shared" si="387"/>
        <v>USA</v>
      </c>
      <c r="I575" s="67" t="str">
        <f t="shared" si="388"/>
        <v>December 2021 to March 2022</v>
      </c>
      <c r="J575" s="67" t="str">
        <f t="shared" si="389"/>
        <v>Retrospective cohort study</v>
      </c>
      <c r="K575" s="67" t="str">
        <f t="shared" si="390"/>
        <v>Adults in U.S. Department of Veterans Affairs health care system</v>
      </c>
      <c r="L575" s="67" t="str">
        <f t="shared" si="391"/>
        <v>Both</v>
      </c>
      <c r="M575" s="67" t="str">
        <f t="shared" si="392"/>
        <v>1,687,421</v>
      </c>
      <c r="N575"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75" s="67" t="str">
        <f t="shared" si="394"/>
        <v>2 doses + first booster</v>
      </c>
      <c r="P575" s="67" t="str">
        <f t="shared" si="400"/>
        <v>BNT162b2 or mRNA-1273</v>
      </c>
      <c r="Q575" s="67" t="str">
        <f t="shared" si="396"/>
        <v>No</v>
      </c>
      <c r="R575" s="67" t="str">
        <f t="shared" si="397"/>
        <v>N/A</v>
      </c>
      <c r="S575" s="67" t="str">
        <f t="shared" si="398"/>
        <v>First booster</v>
      </c>
      <c r="T575" s="15" t="s">
        <v>1910</v>
      </c>
      <c r="U575" s="67" t="str">
        <f t="shared" si="399"/>
        <v>Infection</v>
      </c>
      <c r="V575" s="67" t="str">
        <f t="shared" si="399"/>
        <v>Overall</v>
      </c>
      <c r="W575" s="67" t="str">
        <f t="shared" si="399"/>
        <v>Overall</v>
      </c>
      <c r="X575" s="67" t="str">
        <f t="shared" si="399"/>
        <v>Short term (0-3 months)</v>
      </c>
      <c r="Y575" s="67" t="str">
        <f t="shared" si="399"/>
        <v>Omicron (B.1.1.529)</v>
      </c>
      <c r="Z575" s="15" t="s">
        <v>1911</v>
      </c>
      <c r="AA575" s="67"/>
    </row>
    <row r="576" spans="1:27" ht="15" customHeight="1" x14ac:dyDescent="0.25">
      <c r="A576" s="62">
        <f t="shared" si="380"/>
        <v>44980</v>
      </c>
      <c r="B576" s="67" t="str">
        <f t="shared" si="381"/>
        <v>Ioannou G.N., et al.</v>
      </c>
      <c r="C576" s="68" t="str">
        <f t="shared" si="382"/>
        <v>Effectiveness of mRNA COVID-19 Vaccine Boosters Against Infection, Hospitalization, and Death: A Target Trial Emulation in the Omicron (B.1.1.529) Variant Era</v>
      </c>
      <c r="D576" s="64">
        <f t="shared" si="383"/>
        <v>44896</v>
      </c>
      <c r="E576" s="67" t="str">
        <f t="shared" si="384"/>
        <v>Annals of Internal Medicine</v>
      </c>
      <c r="F576" s="67" t="str">
        <f t="shared" si="385"/>
        <v>Yes</v>
      </c>
      <c r="G576" s="67" t="str">
        <f t="shared" si="386"/>
        <v>U.S. Department of Veterans Affairs</v>
      </c>
      <c r="H576" s="67" t="str">
        <f t="shared" si="387"/>
        <v>USA</v>
      </c>
      <c r="I576" s="67" t="str">
        <f t="shared" si="388"/>
        <v>December 2021 to March 2022</v>
      </c>
      <c r="J576" s="67" t="str">
        <f t="shared" si="389"/>
        <v>Retrospective cohort study</v>
      </c>
      <c r="K576" s="67" t="str">
        <f t="shared" si="390"/>
        <v>Adults in U.S. Department of Veterans Affairs health care system</v>
      </c>
      <c r="L576" s="67" t="str">
        <f t="shared" si="391"/>
        <v>Both</v>
      </c>
      <c r="M576" s="67" t="str">
        <f t="shared" si="392"/>
        <v>1,687,421</v>
      </c>
      <c r="N576"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76" s="67" t="str">
        <f t="shared" si="394"/>
        <v>2 doses + first booster</v>
      </c>
      <c r="P576" s="67" t="str">
        <f t="shared" si="400"/>
        <v>BNT162b2 or mRNA-1273</v>
      </c>
      <c r="Q576" s="67" t="str">
        <f t="shared" si="396"/>
        <v>No</v>
      </c>
      <c r="R576" s="67" t="str">
        <f t="shared" si="397"/>
        <v>N/A</v>
      </c>
      <c r="S576" s="67" t="str">
        <f t="shared" si="398"/>
        <v>First booster</v>
      </c>
      <c r="T576" s="67" t="s">
        <v>72</v>
      </c>
      <c r="U576" s="67" t="str">
        <f>U575</f>
        <v>Infection</v>
      </c>
      <c r="V576" s="15" t="s">
        <v>1912</v>
      </c>
      <c r="W576" s="67" t="str">
        <f t="shared" ref="W576:W597" si="401">W575</f>
        <v>Overall</v>
      </c>
      <c r="X576" s="67" t="str">
        <f t="shared" ref="X576:X597" si="402">X575</f>
        <v>Short term (0-3 months)</v>
      </c>
      <c r="Y576" s="67" t="str">
        <f t="shared" ref="Y576:Y597" si="403">Y575</f>
        <v>Omicron (B.1.1.529)</v>
      </c>
      <c r="Z576" s="15" t="s">
        <v>1913</v>
      </c>
      <c r="AA576" s="67"/>
    </row>
    <row r="577" spans="1:27" ht="15" customHeight="1" x14ac:dyDescent="0.25">
      <c r="A577" s="62">
        <f t="shared" si="380"/>
        <v>44980</v>
      </c>
      <c r="B577" s="67" t="str">
        <f t="shared" si="381"/>
        <v>Ioannou G.N., et al.</v>
      </c>
      <c r="C577" s="68" t="str">
        <f t="shared" si="382"/>
        <v>Effectiveness of mRNA COVID-19 Vaccine Boosters Against Infection, Hospitalization, and Death: A Target Trial Emulation in the Omicron (B.1.1.529) Variant Era</v>
      </c>
      <c r="D577" s="64">
        <f t="shared" si="383"/>
        <v>44896</v>
      </c>
      <c r="E577" s="67" t="str">
        <f t="shared" si="384"/>
        <v>Annals of Internal Medicine</v>
      </c>
      <c r="F577" s="67" t="str">
        <f t="shared" si="385"/>
        <v>Yes</v>
      </c>
      <c r="G577" s="67" t="str">
        <f t="shared" si="386"/>
        <v>U.S. Department of Veterans Affairs</v>
      </c>
      <c r="H577" s="67" t="str">
        <f t="shared" si="387"/>
        <v>USA</v>
      </c>
      <c r="I577" s="67" t="str">
        <f t="shared" si="388"/>
        <v>December 2021 to March 2022</v>
      </c>
      <c r="J577" s="67" t="str">
        <f t="shared" si="389"/>
        <v>Retrospective cohort study</v>
      </c>
      <c r="K577" s="67" t="str">
        <f t="shared" si="390"/>
        <v>Adults in U.S. Department of Veterans Affairs health care system</v>
      </c>
      <c r="L577" s="67" t="str">
        <f t="shared" si="391"/>
        <v>Both</v>
      </c>
      <c r="M577" s="67" t="str">
        <f t="shared" si="392"/>
        <v>1,687,421</v>
      </c>
      <c r="N577"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77" s="67" t="str">
        <f t="shared" si="394"/>
        <v>2 doses + first booster</v>
      </c>
      <c r="P577" s="67" t="str">
        <f t="shared" si="400"/>
        <v>BNT162b2 or mRNA-1273</v>
      </c>
      <c r="Q577" s="67" t="str">
        <f t="shared" si="396"/>
        <v>No</v>
      </c>
      <c r="R577" s="67" t="str">
        <f t="shared" si="397"/>
        <v>N/A</v>
      </c>
      <c r="S577" s="67" t="str">
        <f t="shared" si="398"/>
        <v>First booster</v>
      </c>
      <c r="T577" s="67" t="str">
        <f>T576</f>
        <v>Primary vaccination</v>
      </c>
      <c r="U577" s="67" t="str">
        <f>U576</f>
        <v>Infection</v>
      </c>
      <c r="V577" s="15" t="s">
        <v>1914</v>
      </c>
      <c r="W577" s="67" t="str">
        <f t="shared" si="401"/>
        <v>Overall</v>
      </c>
      <c r="X577" s="67" t="str">
        <f t="shared" si="402"/>
        <v>Short term (0-3 months)</v>
      </c>
      <c r="Y577" s="67" t="str">
        <f t="shared" si="403"/>
        <v>Omicron (B.1.1.529)</v>
      </c>
      <c r="Z577" s="15" t="s">
        <v>1915</v>
      </c>
      <c r="AA577" s="67"/>
    </row>
    <row r="578" spans="1:27" ht="15" customHeight="1" x14ac:dyDescent="0.25">
      <c r="A578" s="62">
        <f t="shared" si="380"/>
        <v>44980</v>
      </c>
      <c r="B578" s="67" t="str">
        <f t="shared" si="381"/>
        <v>Ioannou G.N., et al.</v>
      </c>
      <c r="C578" s="68" t="str">
        <f t="shared" si="382"/>
        <v>Effectiveness of mRNA COVID-19 Vaccine Boosters Against Infection, Hospitalization, and Death: A Target Trial Emulation in the Omicron (B.1.1.529) Variant Era</v>
      </c>
      <c r="D578" s="64">
        <f t="shared" si="383"/>
        <v>44896</v>
      </c>
      <c r="E578" s="67" t="str">
        <f t="shared" si="384"/>
        <v>Annals of Internal Medicine</v>
      </c>
      <c r="F578" s="67" t="str">
        <f t="shared" si="385"/>
        <v>Yes</v>
      </c>
      <c r="G578" s="67" t="str">
        <f t="shared" si="386"/>
        <v>U.S. Department of Veterans Affairs</v>
      </c>
      <c r="H578" s="67" t="str">
        <f t="shared" si="387"/>
        <v>USA</v>
      </c>
      <c r="I578" s="67" t="str">
        <f t="shared" si="388"/>
        <v>December 2021 to March 2022</v>
      </c>
      <c r="J578" s="67" t="str">
        <f t="shared" si="389"/>
        <v>Retrospective cohort study</v>
      </c>
      <c r="K578" s="67" t="str">
        <f t="shared" si="390"/>
        <v>Adults in U.S. Department of Veterans Affairs health care system</v>
      </c>
      <c r="L578" s="67" t="str">
        <f t="shared" si="391"/>
        <v>Both</v>
      </c>
      <c r="M578" s="67" t="str">
        <f t="shared" si="392"/>
        <v>1,687,421</v>
      </c>
      <c r="N578"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78" s="67" t="str">
        <f t="shared" si="394"/>
        <v>2 doses + first booster</v>
      </c>
      <c r="P578" s="67" t="str">
        <f t="shared" si="400"/>
        <v>BNT162b2 or mRNA-1273</v>
      </c>
      <c r="Q578" s="67" t="str">
        <f t="shared" si="396"/>
        <v>No</v>
      </c>
      <c r="R578" s="67" t="str">
        <f t="shared" si="397"/>
        <v>N/A</v>
      </c>
      <c r="S578" s="67" t="str">
        <f t="shared" si="398"/>
        <v>First booster</v>
      </c>
      <c r="T578" s="67" t="str">
        <f>T577</f>
        <v>Primary vaccination</v>
      </c>
      <c r="U578" s="67" t="str">
        <f>U577</f>
        <v>Infection</v>
      </c>
      <c r="V578" s="15" t="s">
        <v>861</v>
      </c>
      <c r="W578" s="67" t="str">
        <f t="shared" si="401"/>
        <v>Overall</v>
      </c>
      <c r="X578" s="67" t="str">
        <f t="shared" si="402"/>
        <v>Short term (0-3 months)</v>
      </c>
      <c r="Y578" s="67" t="str">
        <f t="shared" si="403"/>
        <v>Omicron (B.1.1.529)</v>
      </c>
      <c r="Z578" s="15" t="s">
        <v>1916</v>
      </c>
      <c r="AA578" s="67"/>
    </row>
    <row r="579" spans="1:27" ht="15" customHeight="1" x14ac:dyDescent="0.25">
      <c r="A579" s="62">
        <f t="shared" si="380"/>
        <v>44980</v>
      </c>
      <c r="B579" s="67" t="str">
        <f t="shared" si="381"/>
        <v>Ioannou G.N., et al.</v>
      </c>
      <c r="C579" s="68" t="str">
        <f t="shared" si="382"/>
        <v>Effectiveness of mRNA COVID-19 Vaccine Boosters Against Infection, Hospitalization, and Death: A Target Trial Emulation in the Omicron (B.1.1.529) Variant Era</v>
      </c>
      <c r="D579" s="64">
        <f t="shared" si="383"/>
        <v>44896</v>
      </c>
      <c r="E579" s="67" t="str">
        <f t="shared" si="384"/>
        <v>Annals of Internal Medicine</v>
      </c>
      <c r="F579" s="67" t="str">
        <f t="shared" si="385"/>
        <v>Yes</v>
      </c>
      <c r="G579" s="67" t="str">
        <f t="shared" si="386"/>
        <v>U.S. Department of Veterans Affairs</v>
      </c>
      <c r="H579" s="67" t="str">
        <f t="shared" si="387"/>
        <v>USA</v>
      </c>
      <c r="I579" s="67" t="str">
        <f t="shared" si="388"/>
        <v>December 2021 to March 2022</v>
      </c>
      <c r="J579" s="67" t="str">
        <f t="shared" si="389"/>
        <v>Retrospective cohort study</v>
      </c>
      <c r="K579" s="67" t="str">
        <f t="shared" si="390"/>
        <v>Adults in U.S. Department of Veterans Affairs health care system</v>
      </c>
      <c r="L579" s="67" t="str">
        <f t="shared" si="391"/>
        <v>Both</v>
      </c>
      <c r="M579" s="67" t="str">
        <f t="shared" si="392"/>
        <v>1,687,421</v>
      </c>
      <c r="N579"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79" s="67" t="str">
        <f t="shared" si="394"/>
        <v>2 doses + first booster</v>
      </c>
      <c r="P579" s="67" t="str">
        <f t="shared" si="400"/>
        <v>BNT162b2 or mRNA-1273</v>
      </c>
      <c r="Q579" s="67" t="str">
        <f t="shared" si="396"/>
        <v>No</v>
      </c>
      <c r="R579" s="67" t="str">
        <f t="shared" si="397"/>
        <v>N/A</v>
      </c>
      <c r="S579" s="67" t="str">
        <f t="shared" si="398"/>
        <v>First booster</v>
      </c>
      <c r="T579" s="67" t="str">
        <f>T578</f>
        <v>Primary vaccination</v>
      </c>
      <c r="U579" s="67" t="s">
        <v>47</v>
      </c>
      <c r="V579" s="67" t="s">
        <v>48</v>
      </c>
      <c r="W579" s="67" t="str">
        <f t="shared" si="401"/>
        <v>Overall</v>
      </c>
      <c r="X579" s="67" t="str">
        <f t="shared" si="402"/>
        <v>Short term (0-3 months)</v>
      </c>
      <c r="Y579" s="67" t="str">
        <f t="shared" si="403"/>
        <v>Omicron (B.1.1.529)</v>
      </c>
      <c r="Z579" s="15" t="s">
        <v>1917</v>
      </c>
      <c r="AA579" s="67"/>
    </row>
    <row r="580" spans="1:27" x14ac:dyDescent="0.25">
      <c r="A580" s="62">
        <f t="shared" si="380"/>
        <v>44980</v>
      </c>
      <c r="B580" s="67" t="str">
        <f t="shared" si="381"/>
        <v>Ioannou G.N., et al.</v>
      </c>
      <c r="C580" s="68" t="str">
        <f t="shared" si="382"/>
        <v>Effectiveness of mRNA COVID-19 Vaccine Boosters Against Infection, Hospitalization, and Death: A Target Trial Emulation in the Omicron (B.1.1.529) Variant Era</v>
      </c>
      <c r="D580" s="64">
        <f t="shared" si="383"/>
        <v>44896</v>
      </c>
      <c r="E580" s="67" t="str">
        <f t="shared" si="384"/>
        <v>Annals of Internal Medicine</v>
      </c>
      <c r="F580" s="67" t="str">
        <f t="shared" si="385"/>
        <v>Yes</v>
      </c>
      <c r="G580" s="67" t="str">
        <f t="shared" si="386"/>
        <v>U.S. Department of Veterans Affairs</v>
      </c>
      <c r="H580" s="67" t="str">
        <f t="shared" si="387"/>
        <v>USA</v>
      </c>
      <c r="I580" s="67" t="str">
        <f t="shared" si="388"/>
        <v>December 2021 to March 2022</v>
      </c>
      <c r="J580" s="67" t="str">
        <f t="shared" si="389"/>
        <v>Retrospective cohort study</v>
      </c>
      <c r="K580" s="67" t="str">
        <f t="shared" si="390"/>
        <v>Adults in U.S. Department of Veterans Affairs health care system</v>
      </c>
      <c r="L580" s="67" t="str">
        <f t="shared" si="391"/>
        <v>Both</v>
      </c>
      <c r="M580" s="67" t="str">
        <f t="shared" si="392"/>
        <v>1,687,421</v>
      </c>
      <c r="N580"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80" s="67" t="str">
        <f t="shared" si="394"/>
        <v>2 doses + first booster</v>
      </c>
      <c r="P580" s="15" t="s">
        <v>68</v>
      </c>
      <c r="Q580" s="67" t="str">
        <f t="shared" si="396"/>
        <v>No</v>
      </c>
      <c r="R580" s="67" t="str">
        <f t="shared" si="397"/>
        <v>N/A</v>
      </c>
      <c r="S580" s="67" t="str">
        <f t="shared" si="398"/>
        <v>First booster</v>
      </c>
      <c r="T580" s="67" t="str">
        <f>T579</f>
        <v>Primary vaccination</v>
      </c>
      <c r="U580" s="67" t="str">
        <f t="shared" ref="U580:V585" si="404">U579</f>
        <v>Hospitalization</v>
      </c>
      <c r="V580" s="67" t="str">
        <f t="shared" si="404"/>
        <v>Overall</v>
      </c>
      <c r="W580" s="67" t="str">
        <f t="shared" si="401"/>
        <v>Overall</v>
      </c>
      <c r="X580" s="67" t="str">
        <f t="shared" si="402"/>
        <v>Short term (0-3 months)</v>
      </c>
      <c r="Y580" s="67" t="str">
        <f t="shared" si="403"/>
        <v>Omicron (B.1.1.529)</v>
      </c>
      <c r="Z580" s="15" t="s">
        <v>1918</v>
      </c>
      <c r="AA580" s="67"/>
    </row>
    <row r="581" spans="1:27" x14ac:dyDescent="0.25">
      <c r="A581" s="62">
        <f t="shared" si="380"/>
        <v>44980</v>
      </c>
      <c r="B581" s="67" t="str">
        <f t="shared" si="381"/>
        <v>Ioannou G.N., et al.</v>
      </c>
      <c r="C581" s="68" t="str">
        <f t="shared" si="382"/>
        <v>Effectiveness of mRNA COVID-19 Vaccine Boosters Against Infection, Hospitalization, and Death: A Target Trial Emulation in the Omicron (B.1.1.529) Variant Era</v>
      </c>
      <c r="D581" s="64">
        <f t="shared" si="383"/>
        <v>44896</v>
      </c>
      <c r="E581" s="67" t="str">
        <f t="shared" si="384"/>
        <v>Annals of Internal Medicine</v>
      </c>
      <c r="F581" s="67" t="str">
        <f t="shared" si="385"/>
        <v>Yes</v>
      </c>
      <c r="G581" s="67" t="str">
        <f t="shared" si="386"/>
        <v>U.S. Department of Veterans Affairs</v>
      </c>
      <c r="H581" s="67" t="str">
        <f t="shared" si="387"/>
        <v>USA</v>
      </c>
      <c r="I581" s="67" t="str">
        <f t="shared" si="388"/>
        <v>December 2021 to March 2022</v>
      </c>
      <c r="J581" s="67" t="str">
        <f t="shared" si="389"/>
        <v>Retrospective cohort study</v>
      </c>
      <c r="K581" s="67" t="str">
        <f t="shared" si="390"/>
        <v>Adults in U.S. Department of Veterans Affairs health care system</v>
      </c>
      <c r="L581" s="67" t="str">
        <f t="shared" si="391"/>
        <v>Both</v>
      </c>
      <c r="M581" s="67" t="str">
        <f t="shared" si="392"/>
        <v>1,687,421</v>
      </c>
      <c r="N581"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81" s="67" t="str">
        <f t="shared" si="394"/>
        <v>2 doses + first booster</v>
      </c>
      <c r="P581" s="15" t="s">
        <v>65</v>
      </c>
      <c r="Q581" s="67" t="str">
        <f t="shared" si="396"/>
        <v>No</v>
      </c>
      <c r="R581" s="67" t="str">
        <f t="shared" si="397"/>
        <v>N/A</v>
      </c>
      <c r="S581" s="67" t="str">
        <f t="shared" si="398"/>
        <v>First booster</v>
      </c>
      <c r="T581" s="67" t="str">
        <f>T580</f>
        <v>Primary vaccination</v>
      </c>
      <c r="U581" s="67" t="str">
        <f t="shared" si="404"/>
        <v>Hospitalization</v>
      </c>
      <c r="V581" s="67" t="str">
        <f t="shared" si="404"/>
        <v>Overall</v>
      </c>
      <c r="W581" s="67" t="str">
        <f t="shared" si="401"/>
        <v>Overall</v>
      </c>
      <c r="X581" s="67" t="str">
        <f t="shared" si="402"/>
        <v>Short term (0-3 months)</v>
      </c>
      <c r="Y581" s="67" t="str">
        <f t="shared" si="403"/>
        <v>Omicron (B.1.1.529)</v>
      </c>
      <c r="Z581" s="15" t="s">
        <v>1919</v>
      </c>
      <c r="AA581" s="67"/>
    </row>
    <row r="582" spans="1:27" ht="30" x14ac:dyDescent="0.25">
      <c r="A582" s="62">
        <f t="shared" si="380"/>
        <v>44980</v>
      </c>
      <c r="B582" s="67" t="str">
        <f t="shared" si="381"/>
        <v>Ioannou G.N., et al.</v>
      </c>
      <c r="C582" s="68" t="str">
        <f t="shared" si="382"/>
        <v>Effectiveness of mRNA COVID-19 Vaccine Boosters Against Infection, Hospitalization, and Death: A Target Trial Emulation in the Omicron (B.1.1.529) Variant Era</v>
      </c>
      <c r="D582" s="64">
        <f t="shared" si="383"/>
        <v>44896</v>
      </c>
      <c r="E582" s="67" t="str">
        <f t="shared" si="384"/>
        <v>Annals of Internal Medicine</v>
      </c>
      <c r="F582" s="67" t="str">
        <f t="shared" si="385"/>
        <v>Yes</v>
      </c>
      <c r="G582" s="67" t="str">
        <f t="shared" si="386"/>
        <v>U.S. Department of Veterans Affairs</v>
      </c>
      <c r="H582" s="67" t="str">
        <f t="shared" si="387"/>
        <v>USA</v>
      </c>
      <c r="I582" s="67" t="str">
        <f t="shared" si="388"/>
        <v>December 2021 to March 2022</v>
      </c>
      <c r="J582" s="67" t="str">
        <f t="shared" si="389"/>
        <v>Retrospective cohort study</v>
      </c>
      <c r="K582" s="67" t="str">
        <f t="shared" si="390"/>
        <v>Adults in U.S. Department of Veterans Affairs health care system</v>
      </c>
      <c r="L582" s="67" t="str">
        <f t="shared" si="391"/>
        <v>Both</v>
      </c>
      <c r="M582" s="67" t="str">
        <f t="shared" si="392"/>
        <v>1,687,421</v>
      </c>
      <c r="N582"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82" s="67" t="str">
        <f t="shared" si="394"/>
        <v>2 doses + first booster</v>
      </c>
      <c r="P582" s="67" t="s">
        <v>43</v>
      </c>
      <c r="Q582" s="67" t="str">
        <f t="shared" si="396"/>
        <v>No</v>
      </c>
      <c r="R582" s="67" t="str">
        <f t="shared" si="397"/>
        <v>N/A</v>
      </c>
      <c r="S582" s="67" t="str">
        <f t="shared" si="398"/>
        <v>First booster</v>
      </c>
      <c r="T582" s="15" t="s">
        <v>1904</v>
      </c>
      <c r="U582" s="67" t="str">
        <f t="shared" si="404"/>
        <v>Hospitalization</v>
      </c>
      <c r="V582" s="67" t="str">
        <f t="shared" si="404"/>
        <v>Overall</v>
      </c>
      <c r="W582" s="67" t="str">
        <f t="shared" si="401"/>
        <v>Overall</v>
      </c>
      <c r="X582" s="67" t="str">
        <f t="shared" si="402"/>
        <v>Short term (0-3 months)</v>
      </c>
      <c r="Y582" s="67" t="str">
        <f t="shared" si="403"/>
        <v>Omicron (B.1.1.529)</v>
      </c>
      <c r="Z582" s="15" t="s">
        <v>1920</v>
      </c>
      <c r="AA582" s="67"/>
    </row>
    <row r="583" spans="1:27" ht="30" x14ac:dyDescent="0.25">
      <c r="A583" s="62">
        <f t="shared" si="380"/>
        <v>44980</v>
      </c>
      <c r="B583" s="67" t="str">
        <f t="shared" si="381"/>
        <v>Ioannou G.N., et al.</v>
      </c>
      <c r="C583" s="68" t="str">
        <f t="shared" si="382"/>
        <v>Effectiveness of mRNA COVID-19 Vaccine Boosters Against Infection, Hospitalization, and Death: A Target Trial Emulation in the Omicron (B.1.1.529) Variant Era</v>
      </c>
      <c r="D583" s="64">
        <f t="shared" si="383"/>
        <v>44896</v>
      </c>
      <c r="E583" s="67" t="str">
        <f t="shared" si="384"/>
        <v>Annals of Internal Medicine</v>
      </c>
      <c r="F583" s="67" t="str">
        <f t="shared" si="385"/>
        <v>Yes</v>
      </c>
      <c r="G583" s="67" t="str">
        <f t="shared" si="386"/>
        <v>U.S. Department of Veterans Affairs</v>
      </c>
      <c r="H583" s="67" t="str">
        <f t="shared" si="387"/>
        <v>USA</v>
      </c>
      <c r="I583" s="67" t="str">
        <f t="shared" si="388"/>
        <v>December 2021 to March 2022</v>
      </c>
      <c r="J583" s="67" t="str">
        <f t="shared" si="389"/>
        <v>Retrospective cohort study</v>
      </c>
      <c r="K583" s="67" t="str">
        <f t="shared" si="390"/>
        <v>Adults in U.S. Department of Veterans Affairs health care system</v>
      </c>
      <c r="L583" s="67" t="str">
        <f t="shared" si="391"/>
        <v>Both</v>
      </c>
      <c r="M583" s="67" t="str">
        <f t="shared" si="392"/>
        <v>1,687,421</v>
      </c>
      <c r="N583"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83" s="67" t="str">
        <f t="shared" si="394"/>
        <v>2 doses + first booster</v>
      </c>
      <c r="P583" s="67" t="str">
        <f t="shared" ref="P583:P589" si="405">P582</f>
        <v>BNT162b2 or mRNA-1273</v>
      </c>
      <c r="Q583" s="67" t="str">
        <f t="shared" si="396"/>
        <v>No</v>
      </c>
      <c r="R583" s="67" t="str">
        <f t="shared" si="397"/>
        <v>N/A</v>
      </c>
      <c r="S583" s="67" t="str">
        <f t="shared" si="398"/>
        <v>First booster</v>
      </c>
      <c r="T583" s="15" t="s">
        <v>1906</v>
      </c>
      <c r="U583" s="67" t="str">
        <f t="shared" si="404"/>
        <v>Hospitalization</v>
      </c>
      <c r="V583" s="67" t="str">
        <f t="shared" si="404"/>
        <v>Overall</v>
      </c>
      <c r="W583" s="67" t="str">
        <f t="shared" si="401"/>
        <v>Overall</v>
      </c>
      <c r="X583" s="67" t="str">
        <f t="shared" si="402"/>
        <v>Short term (0-3 months)</v>
      </c>
      <c r="Y583" s="67" t="str">
        <f t="shared" si="403"/>
        <v>Omicron (B.1.1.529)</v>
      </c>
      <c r="Z583" s="15" t="s">
        <v>1921</v>
      </c>
      <c r="AA583" s="67"/>
    </row>
    <row r="584" spans="1:27" ht="30" x14ac:dyDescent="0.25">
      <c r="A584" s="62">
        <f t="shared" si="380"/>
        <v>44980</v>
      </c>
      <c r="B584" s="67" t="str">
        <f t="shared" si="381"/>
        <v>Ioannou G.N., et al.</v>
      </c>
      <c r="C584" s="68" t="str">
        <f t="shared" si="382"/>
        <v>Effectiveness of mRNA COVID-19 Vaccine Boosters Against Infection, Hospitalization, and Death: A Target Trial Emulation in the Omicron (B.1.1.529) Variant Era</v>
      </c>
      <c r="D584" s="64">
        <f t="shared" si="383"/>
        <v>44896</v>
      </c>
      <c r="E584" s="67" t="str">
        <f t="shared" si="384"/>
        <v>Annals of Internal Medicine</v>
      </c>
      <c r="F584" s="67" t="str">
        <f t="shared" si="385"/>
        <v>Yes</v>
      </c>
      <c r="G584" s="67" t="str">
        <f t="shared" si="386"/>
        <v>U.S. Department of Veterans Affairs</v>
      </c>
      <c r="H584" s="67" t="str">
        <f t="shared" si="387"/>
        <v>USA</v>
      </c>
      <c r="I584" s="67" t="str">
        <f t="shared" si="388"/>
        <v>December 2021 to March 2022</v>
      </c>
      <c r="J584" s="67" t="str">
        <f t="shared" si="389"/>
        <v>Retrospective cohort study</v>
      </c>
      <c r="K584" s="67" t="str">
        <f t="shared" si="390"/>
        <v>Adults in U.S. Department of Veterans Affairs health care system</v>
      </c>
      <c r="L584" s="67" t="str">
        <f t="shared" si="391"/>
        <v>Both</v>
      </c>
      <c r="M584" s="67" t="str">
        <f t="shared" si="392"/>
        <v>1,687,421</v>
      </c>
      <c r="N584"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84" s="67" t="str">
        <f t="shared" si="394"/>
        <v>2 doses + first booster</v>
      </c>
      <c r="P584" s="67" t="str">
        <f t="shared" si="405"/>
        <v>BNT162b2 or mRNA-1273</v>
      </c>
      <c r="Q584" s="67" t="str">
        <f t="shared" si="396"/>
        <v>No</v>
      </c>
      <c r="R584" s="67" t="str">
        <f t="shared" si="397"/>
        <v>N/A</v>
      </c>
      <c r="S584" s="67" t="str">
        <f t="shared" si="398"/>
        <v>First booster</v>
      </c>
      <c r="T584" s="15" t="s">
        <v>1908</v>
      </c>
      <c r="U584" s="67" t="str">
        <f t="shared" si="404"/>
        <v>Hospitalization</v>
      </c>
      <c r="V584" s="67" t="str">
        <f t="shared" si="404"/>
        <v>Overall</v>
      </c>
      <c r="W584" s="67" t="str">
        <f t="shared" si="401"/>
        <v>Overall</v>
      </c>
      <c r="X584" s="67" t="str">
        <f t="shared" si="402"/>
        <v>Short term (0-3 months)</v>
      </c>
      <c r="Y584" s="67" t="str">
        <f t="shared" si="403"/>
        <v>Omicron (B.1.1.529)</v>
      </c>
      <c r="Z584" s="15" t="s">
        <v>1922</v>
      </c>
      <c r="AA584" s="67"/>
    </row>
    <row r="585" spans="1:27" ht="30" x14ac:dyDescent="0.25">
      <c r="A585" s="62">
        <f t="shared" si="380"/>
        <v>44980</v>
      </c>
      <c r="B585" s="67" t="str">
        <f t="shared" si="381"/>
        <v>Ioannou G.N., et al.</v>
      </c>
      <c r="C585" s="68" t="str">
        <f t="shared" si="382"/>
        <v>Effectiveness of mRNA COVID-19 Vaccine Boosters Against Infection, Hospitalization, and Death: A Target Trial Emulation in the Omicron (B.1.1.529) Variant Era</v>
      </c>
      <c r="D585" s="64">
        <f t="shared" si="383"/>
        <v>44896</v>
      </c>
      <c r="E585" s="67" t="str">
        <f t="shared" si="384"/>
        <v>Annals of Internal Medicine</v>
      </c>
      <c r="F585" s="67" t="str">
        <f t="shared" si="385"/>
        <v>Yes</v>
      </c>
      <c r="G585" s="67" t="str">
        <f t="shared" si="386"/>
        <v>U.S. Department of Veterans Affairs</v>
      </c>
      <c r="H585" s="67" t="str">
        <f t="shared" si="387"/>
        <v>USA</v>
      </c>
      <c r="I585" s="67" t="str">
        <f t="shared" si="388"/>
        <v>December 2021 to March 2022</v>
      </c>
      <c r="J585" s="67" t="str">
        <f t="shared" si="389"/>
        <v>Retrospective cohort study</v>
      </c>
      <c r="K585" s="67" t="str">
        <f t="shared" si="390"/>
        <v>Adults in U.S. Department of Veterans Affairs health care system</v>
      </c>
      <c r="L585" s="67" t="str">
        <f t="shared" si="391"/>
        <v>Both</v>
      </c>
      <c r="M585" s="67" t="str">
        <f t="shared" si="392"/>
        <v>1,687,421</v>
      </c>
      <c r="N585"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85" s="67" t="str">
        <f t="shared" si="394"/>
        <v>2 doses + first booster</v>
      </c>
      <c r="P585" s="67" t="str">
        <f t="shared" si="405"/>
        <v>BNT162b2 or mRNA-1273</v>
      </c>
      <c r="Q585" s="67" t="str">
        <f t="shared" si="396"/>
        <v>No</v>
      </c>
      <c r="R585" s="67" t="str">
        <f t="shared" si="397"/>
        <v>N/A</v>
      </c>
      <c r="S585" s="67" t="str">
        <f t="shared" si="398"/>
        <v>First booster</v>
      </c>
      <c r="T585" s="15" t="s">
        <v>1910</v>
      </c>
      <c r="U585" s="67" t="str">
        <f t="shared" si="404"/>
        <v>Hospitalization</v>
      </c>
      <c r="V585" s="67" t="str">
        <f t="shared" si="404"/>
        <v>Overall</v>
      </c>
      <c r="W585" s="67" t="str">
        <f t="shared" si="401"/>
        <v>Overall</v>
      </c>
      <c r="X585" s="67" t="str">
        <f t="shared" si="402"/>
        <v>Short term (0-3 months)</v>
      </c>
      <c r="Y585" s="67" t="str">
        <f t="shared" si="403"/>
        <v>Omicron (B.1.1.529)</v>
      </c>
      <c r="Z585" s="15" t="s">
        <v>1923</v>
      </c>
      <c r="AA585" s="67"/>
    </row>
    <row r="586" spans="1:27" ht="15" customHeight="1" x14ac:dyDescent="0.25">
      <c r="A586" s="62">
        <f t="shared" si="380"/>
        <v>44980</v>
      </c>
      <c r="B586" s="67" t="str">
        <f t="shared" si="381"/>
        <v>Ioannou G.N., et al.</v>
      </c>
      <c r="C586" s="68" t="str">
        <f t="shared" si="382"/>
        <v>Effectiveness of mRNA COVID-19 Vaccine Boosters Against Infection, Hospitalization, and Death: A Target Trial Emulation in the Omicron (B.1.1.529) Variant Era</v>
      </c>
      <c r="D586" s="64">
        <f t="shared" si="383"/>
        <v>44896</v>
      </c>
      <c r="E586" s="67" t="str">
        <f t="shared" si="384"/>
        <v>Annals of Internal Medicine</v>
      </c>
      <c r="F586" s="67" t="str">
        <f t="shared" si="385"/>
        <v>Yes</v>
      </c>
      <c r="G586" s="67" t="str">
        <f t="shared" si="386"/>
        <v>U.S. Department of Veterans Affairs</v>
      </c>
      <c r="H586" s="67" t="str">
        <f t="shared" si="387"/>
        <v>USA</v>
      </c>
      <c r="I586" s="67" t="str">
        <f t="shared" si="388"/>
        <v>December 2021 to March 2022</v>
      </c>
      <c r="J586" s="67" t="str">
        <f t="shared" si="389"/>
        <v>Retrospective cohort study</v>
      </c>
      <c r="K586" s="67" t="str">
        <f t="shared" si="390"/>
        <v>Adults in U.S. Department of Veterans Affairs health care system</v>
      </c>
      <c r="L586" s="67" t="str">
        <f t="shared" si="391"/>
        <v>Both</v>
      </c>
      <c r="M586" s="67" t="str">
        <f t="shared" si="392"/>
        <v>1,687,421</v>
      </c>
      <c r="N586"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86" s="67" t="str">
        <f t="shared" si="394"/>
        <v>2 doses + first booster</v>
      </c>
      <c r="P586" s="67" t="str">
        <f t="shared" si="405"/>
        <v>BNT162b2 or mRNA-1273</v>
      </c>
      <c r="Q586" s="67" t="str">
        <f t="shared" si="396"/>
        <v>No</v>
      </c>
      <c r="R586" s="67" t="str">
        <f t="shared" si="397"/>
        <v>N/A</v>
      </c>
      <c r="S586" s="67" t="str">
        <f t="shared" si="398"/>
        <v>First booster</v>
      </c>
      <c r="T586" s="67" t="s">
        <v>72</v>
      </c>
      <c r="U586" s="67" t="str">
        <f>U585</f>
        <v>Hospitalization</v>
      </c>
      <c r="V586" s="15" t="s">
        <v>1912</v>
      </c>
      <c r="W586" s="67" t="str">
        <f t="shared" si="401"/>
        <v>Overall</v>
      </c>
      <c r="X586" s="67" t="str">
        <f t="shared" si="402"/>
        <v>Short term (0-3 months)</v>
      </c>
      <c r="Y586" s="67" t="str">
        <f t="shared" si="403"/>
        <v>Omicron (B.1.1.529)</v>
      </c>
      <c r="Z586" s="15" t="s">
        <v>1924</v>
      </c>
      <c r="AA586" s="67"/>
    </row>
    <row r="587" spans="1:27" ht="15" customHeight="1" x14ac:dyDescent="0.25">
      <c r="A587" s="62">
        <f t="shared" si="380"/>
        <v>44980</v>
      </c>
      <c r="B587" s="67" t="str">
        <f t="shared" si="381"/>
        <v>Ioannou G.N., et al.</v>
      </c>
      <c r="C587" s="68" t="str">
        <f t="shared" si="382"/>
        <v>Effectiveness of mRNA COVID-19 Vaccine Boosters Against Infection, Hospitalization, and Death: A Target Trial Emulation in the Omicron (B.1.1.529) Variant Era</v>
      </c>
      <c r="D587" s="64">
        <f t="shared" si="383"/>
        <v>44896</v>
      </c>
      <c r="E587" s="67" t="str">
        <f t="shared" si="384"/>
        <v>Annals of Internal Medicine</v>
      </c>
      <c r="F587" s="67" t="str">
        <f t="shared" si="385"/>
        <v>Yes</v>
      </c>
      <c r="G587" s="67" t="str">
        <f t="shared" si="386"/>
        <v>U.S. Department of Veterans Affairs</v>
      </c>
      <c r="H587" s="67" t="str">
        <f t="shared" si="387"/>
        <v>USA</v>
      </c>
      <c r="I587" s="67" t="str">
        <f t="shared" si="388"/>
        <v>December 2021 to March 2022</v>
      </c>
      <c r="J587" s="67" t="str">
        <f t="shared" si="389"/>
        <v>Retrospective cohort study</v>
      </c>
      <c r="K587" s="67" t="str">
        <f t="shared" si="390"/>
        <v>Adults in U.S. Department of Veterans Affairs health care system</v>
      </c>
      <c r="L587" s="67" t="str">
        <f t="shared" si="391"/>
        <v>Both</v>
      </c>
      <c r="M587" s="67" t="str">
        <f t="shared" si="392"/>
        <v>1,687,421</v>
      </c>
      <c r="N587"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87" s="67" t="str">
        <f t="shared" si="394"/>
        <v>2 doses + first booster</v>
      </c>
      <c r="P587" s="67" t="str">
        <f t="shared" si="405"/>
        <v>BNT162b2 or mRNA-1273</v>
      </c>
      <c r="Q587" s="67" t="str">
        <f t="shared" si="396"/>
        <v>No</v>
      </c>
      <c r="R587" s="67" t="str">
        <f t="shared" si="397"/>
        <v>N/A</v>
      </c>
      <c r="S587" s="67" t="str">
        <f t="shared" si="398"/>
        <v>First booster</v>
      </c>
      <c r="T587" s="67" t="str">
        <f>T586</f>
        <v>Primary vaccination</v>
      </c>
      <c r="U587" s="67" t="str">
        <f>U586</f>
        <v>Hospitalization</v>
      </c>
      <c r="V587" s="15" t="s">
        <v>1914</v>
      </c>
      <c r="W587" s="67" t="str">
        <f t="shared" si="401"/>
        <v>Overall</v>
      </c>
      <c r="X587" s="67" t="str">
        <f t="shared" si="402"/>
        <v>Short term (0-3 months)</v>
      </c>
      <c r="Y587" s="67" t="str">
        <f t="shared" si="403"/>
        <v>Omicron (B.1.1.529)</v>
      </c>
      <c r="Z587" s="15" t="s">
        <v>1925</v>
      </c>
      <c r="AA587" s="67"/>
    </row>
    <row r="588" spans="1:27" ht="15" customHeight="1" x14ac:dyDescent="0.25">
      <c r="A588" s="62">
        <f t="shared" si="380"/>
        <v>44980</v>
      </c>
      <c r="B588" s="67" t="str">
        <f t="shared" si="381"/>
        <v>Ioannou G.N., et al.</v>
      </c>
      <c r="C588" s="68" t="str">
        <f t="shared" si="382"/>
        <v>Effectiveness of mRNA COVID-19 Vaccine Boosters Against Infection, Hospitalization, and Death: A Target Trial Emulation in the Omicron (B.1.1.529) Variant Era</v>
      </c>
      <c r="D588" s="64">
        <f t="shared" si="383"/>
        <v>44896</v>
      </c>
      <c r="E588" s="67" t="str">
        <f t="shared" si="384"/>
        <v>Annals of Internal Medicine</v>
      </c>
      <c r="F588" s="67" t="str">
        <f t="shared" si="385"/>
        <v>Yes</v>
      </c>
      <c r="G588" s="67" t="str">
        <f t="shared" si="386"/>
        <v>U.S. Department of Veterans Affairs</v>
      </c>
      <c r="H588" s="67" t="str">
        <f t="shared" si="387"/>
        <v>USA</v>
      </c>
      <c r="I588" s="67" t="str">
        <f t="shared" si="388"/>
        <v>December 2021 to March 2022</v>
      </c>
      <c r="J588" s="67" t="str">
        <f t="shared" si="389"/>
        <v>Retrospective cohort study</v>
      </c>
      <c r="K588" s="67" t="str">
        <f t="shared" si="390"/>
        <v>Adults in U.S. Department of Veterans Affairs health care system</v>
      </c>
      <c r="L588" s="67" t="str">
        <f t="shared" si="391"/>
        <v>Both</v>
      </c>
      <c r="M588" s="67" t="str">
        <f t="shared" si="392"/>
        <v>1,687,421</v>
      </c>
      <c r="N588"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88" s="67" t="str">
        <f t="shared" si="394"/>
        <v>2 doses + first booster</v>
      </c>
      <c r="P588" s="67" t="str">
        <f t="shared" si="405"/>
        <v>BNT162b2 or mRNA-1273</v>
      </c>
      <c r="Q588" s="67" t="str">
        <f t="shared" si="396"/>
        <v>No</v>
      </c>
      <c r="R588" s="67" t="str">
        <f t="shared" si="397"/>
        <v>N/A</v>
      </c>
      <c r="S588" s="67" t="str">
        <f t="shared" si="398"/>
        <v>First booster</v>
      </c>
      <c r="T588" s="67" t="str">
        <f>T587</f>
        <v>Primary vaccination</v>
      </c>
      <c r="U588" s="67" t="str">
        <f>U587</f>
        <v>Hospitalization</v>
      </c>
      <c r="V588" s="15" t="s">
        <v>861</v>
      </c>
      <c r="W588" s="67" t="str">
        <f t="shared" si="401"/>
        <v>Overall</v>
      </c>
      <c r="X588" s="67" t="str">
        <f t="shared" si="402"/>
        <v>Short term (0-3 months)</v>
      </c>
      <c r="Y588" s="67" t="str">
        <f t="shared" si="403"/>
        <v>Omicron (B.1.1.529)</v>
      </c>
      <c r="Z588" s="15" t="s">
        <v>1926</v>
      </c>
      <c r="AA588" s="67"/>
    </row>
    <row r="589" spans="1:27" ht="15" customHeight="1" x14ac:dyDescent="0.25">
      <c r="A589" s="62">
        <f t="shared" si="380"/>
        <v>44980</v>
      </c>
      <c r="B589" s="67" t="str">
        <f t="shared" si="381"/>
        <v>Ioannou G.N., et al.</v>
      </c>
      <c r="C589" s="68" t="str">
        <f t="shared" si="382"/>
        <v>Effectiveness of mRNA COVID-19 Vaccine Boosters Against Infection, Hospitalization, and Death: A Target Trial Emulation in the Omicron (B.1.1.529) Variant Era</v>
      </c>
      <c r="D589" s="64">
        <f t="shared" si="383"/>
        <v>44896</v>
      </c>
      <c r="E589" s="67" t="str">
        <f t="shared" si="384"/>
        <v>Annals of Internal Medicine</v>
      </c>
      <c r="F589" s="67" t="str">
        <f t="shared" si="385"/>
        <v>Yes</v>
      </c>
      <c r="G589" s="67" t="str">
        <f t="shared" si="386"/>
        <v>U.S. Department of Veterans Affairs</v>
      </c>
      <c r="H589" s="67" t="str">
        <f t="shared" si="387"/>
        <v>USA</v>
      </c>
      <c r="I589" s="67" t="str">
        <f t="shared" si="388"/>
        <v>December 2021 to March 2022</v>
      </c>
      <c r="J589" s="67" t="str">
        <f t="shared" si="389"/>
        <v>Retrospective cohort study</v>
      </c>
      <c r="K589" s="67" t="str">
        <f t="shared" si="390"/>
        <v>Adults in U.S. Department of Veterans Affairs health care system</v>
      </c>
      <c r="L589" s="67" t="str">
        <f t="shared" si="391"/>
        <v>Both</v>
      </c>
      <c r="M589" s="67" t="str">
        <f t="shared" si="392"/>
        <v>1,687,421</v>
      </c>
      <c r="N589"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89" s="67" t="str">
        <f t="shared" si="394"/>
        <v>2 doses + first booster</v>
      </c>
      <c r="P589" s="67" t="str">
        <f t="shared" si="405"/>
        <v>BNT162b2 or mRNA-1273</v>
      </c>
      <c r="Q589" s="67" t="str">
        <f t="shared" si="396"/>
        <v>No</v>
      </c>
      <c r="R589" s="67" t="str">
        <f t="shared" si="397"/>
        <v>N/A</v>
      </c>
      <c r="S589" s="67" t="str">
        <f t="shared" si="398"/>
        <v>First booster</v>
      </c>
      <c r="T589" s="67" t="str">
        <f>T588</f>
        <v>Primary vaccination</v>
      </c>
      <c r="U589" s="67" t="s">
        <v>233</v>
      </c>
      <c r="V589" s="67" t="s">
        <v>48</v>
      </c>
      <c r="W589" s="67" t="str">
        <f t="shared" si="401"/>
        <v>Overall</v>
      </c>
      <c r="X589" s="67" t="str">
        <f t="shared" si="402"/>
        <v>Short term (0-3 months)</v>
      </c>
      <c r="Y589" s="67" t="str">
        <f t="shared" si="403"/>
        <v>Omicron (B.1.1.529)</v>
      </c>
      <c r="Z589" s="15" t="s">
        <v>1927</v>
      </c>
      <c r="AA589" s="67"/>
    </row>
    <row r="590" spans="1:27" x14ac:dyDescent="0.25">
      <c r="A590" s="62">
        <f t="shared" si="380"/>
        <v>44980</v>
      </c>
      <c r="B590" s="67" t="str">
        <f t="shared" si="381"/>
        <v>Ioannou G.N., et al.</v>
      </c>
      <c r="C590" s="68" t="str">
        <f t="shared" si="382"/>
        <v>Effectiveness of mRNA COVID-19 Vaccine Boosters Against Infection, Hospitalization, and Death: A Target Trial Emulation in the Omicron (B.1.1.529) Variant Era</v>
      </c>
      <c r="D590" s="64">
        <f t="shared" si="383"/>
        <v>44896</v>
      </c>
      <c r="E590" s="67" t="str">
        <f t="shared" si="384"/>
        <v>Annals of Internal Medicine</v>
      </c>
      <c r="F590" s="67" t="str">
        <f t="shared" si="385"/>
        <v>Yes</v>
      </c>
      <c r="G590" s="67" t="str">
        <f t="shared" si="386"/>
        <v>U.S. Department of Veterans Affairs</v>
      </c>
      <c r="H590" s="67" t="str">
        <f t="shared" si="387"/>
        <v>USA</v>
      </c>
      <c r="I590" s="67" t="str">
        <f t="shared" si="388"/>
        <v>December 2021 to March 2022</v>
      </c>
      <c r="J590" s="67" t="str">
        <f t="shared" si="389"/>
        <v>Retrospective cohort study</v>
      </c>
      <c r="K590" s="67" t="str">
        <f t="shared" si="390"/>
        <v>Adults in U.S. Department of Veterans Affairs health care system</v>
      </c>
      <c r="L590" s="67" t="str">
        <f t="shared" si="391"/>
        <v>Both</v>
      </c>
      <c r="M590" s="67" t="str">
        <f t="shared" si="392"/>
        <v>1,687,421</v>
      </c>
      <c r="N590"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90" s="67" t="str">
        <f t="shared" si="394"/>
        <v>2 doses + first booster</v>
      </c>
      <c r="P590" s="15" t="s">
        <v>68</v>
      </c>
      <c r="Q590" s="67" t="str">
        <f t="shared" si="396"/>
        <v>No</v>
      </c>
      <c r="R590" s="67" t="str">
        <f t="shared" si="397"/>
        <v>N/A</v>
      </c>
      <c r="S590" s="67" t="str">
        <f t="shared" si="398"/>
        <v>First booster</v>
      </c>
      <c r="T590" s="67" t="str">
        <f>T589</f>
        <v>Primary vaccination</v>
      </c>
      <c r="U590" s="67" t="str">
        <f t="shared" ref="U590:V595" si="406">U589</f>
        <v>Death</v>
      </c>
      <c r="V590" s="67" t="str">
        <f t="shared" si="406"/>
        <v>Overall</v>
      </c>
      <c r="W590" s="67" t="str">
        <f t="shared" si="401"/>
        <v>Overall</v>
      </c>
      <c r="X590" s="67" t="str">
        <f t="shared" si="402"/>
        <v>Short term (0-3 months)</v>
      </c>
      <c r="Y590" s="67" t="str">
        <f t="shared" si="403"/>
        <v>Omicron (B.1.1.529)</v>
      </c>
      <c r="Z590" s="15" t="s">
        <v>1928</v>
      </c>
      <c r="AA590" s="67"/>
    </row>
    <row r="591" spans="1:27" x14ac:dyDescent="0.25">
      <c r="A591" s="62">
        <f t="shared" si="380"/>
        <v>44980</v>
      </c>
      <c r="B591" s="67" t="str">
        <f t="shared" si="381"/>
        <v>Ioannou G.N., et al.</v>
      </c>
      <c r="C591" s="68" t="str">
        <f t="shared" si="382"/>
        <v>Effectiveness of mRNA COVID-19 Vaccine Boosters Against Infection, Hospitalization, and Death: A Target Trial Emulation in the Omicron (B.1.1.529) Variant Era</v>
      </c>
      <c r="D591" s="64">
        <f t="shared" si="383"/>
        <v>44896</v>
      </c>
      <c r="E591" s="67" t="str">
        <f t="shared" si="384"/>
        <v>Annals of Internal Medicine</v>
      </c>
      <c r="F591" s="67" t="str">
        <f t="shared" si="385"/>
        <v>Yes</v>
      </c>
      <c r="G591" s="67" t="str">
        <f t="shared" si="386"/>
        <v>U.S. Department of Veterans Affairs</v>
      </c>
      <c r="H591" s="67" t="str">
        <f t="shared" si="387"/>
        <v>USA</v>
      </c>
      <c r="I591" s="67" t="str">
        <f t="shared" si="388"/>
        <v>December 2021 to March 2022</v>
      </c>
      <c r="J591" s="67" t="str">
        <f t="shared" si="389"/>
        <v>Retrospective cohort study</v>
      </c>
      <c r="K591" s="67" t="str">
        <f t="shared" si="390"/>
        <v>Adults in U.S. Department of Veterans Affairs health care system</v>
      </c>
      <c r="L591" s="67" t="str">
        <f t="shared" si="391"/>
        <v>Both</v>
      </c>
      <c r="M591" s="67" t="str">
        <f t="shared" si="392"/>
        <v>1,687,421</v>
      </c>
      <c r="N591"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91" s="67" t="str">
        <f t="shared" si="394"/>
        <v>2 doses + first booster</v>
      </c>
      <c r="P591" s="15" t="s">
        <v>65</v>
      </c>
      <c r="Q591" s="67" t="str">
        <f t="shared" si="396"/>
        <v>No</v>
      </c>
      <c r="R591" s="67" t="str">
        <f t="shared" si="397"/>
        <v>N/A</v>
      </c>
      <c r="S591" s="67" t="str">
        <f t="shared" si="398"/>
        <v>First booster</v>
      </c>
      <c r="T591" s="67" t="str">
        <f>T590</f>
        <v>Primary vaccination</v>
      </c>
      <c r="U591" s="67" t="str">
        <f t="shared" si="406"/>
        <v>Death</v>
      </c>
      <c r="V591" s="67" t="str">
        <f t="shared" si="406"/>
        <v>Overall</v>
      </c>
      <c r="W591" s="67" t="str">
        <f t="shared" si="401"/>
        <v>Overall</v>
      </c>
      <c r="X591" s="67" t="str">
        <f t="shared" si="402"/>
        <v>Short term (0-3 months)</v>
      </c>
      <c r="Y591" s="67" t="str">
        <f t="shared" si="403"/>
        <v>Omicron (B.1.1.529)</v>
      </c>
      <c r="Z591" s="15" t="s">
        <v>1929</v>
      </c>
      <c r="AA591" s="67"/>
    </row>
    <row r="592" spans="1:27" ht="30" x14ac:dyDescent="0.25">
      <c r="A592" s="62">
        <f t="shared" si="380"/>
        <v>44980</v>
      </c>
      <c r="B592" s="67" t="str">
        <f t="shared" si="381"/>
        <v>Ioannou G.N., et al.</v>
      </c>
      <c r="C592" s="68" t="str">
        <f t="shared" si="382"/>
        <v>Effectiveness of mRNA COVID-19 Vaccine Boosters Against Infection, Hospitalization, and Death: A Target Trial Emulation in the Omicron (B.1.1.529) Variant Era</v>
      </c>
      <c r="D592" s="64">
        <f t="shared" si="383"/>
        <v>44896</v>
      </c>
      <c r="E592" s="67" t="str">
        <f t="shared" si="384"/>
        <v>Annals of Internal Medicine</v>
      </c>
      <c r="F592" s="67" t="str">
        <f t="shared" si="385"/>
        <v>Yes</v>
      </c>
      <c r="G592" s="67" t="str">
        <f t="shared" si="386"/>
        <v>U.S. Department of Veterans Affairs</v>
      </c>
      <c r="H592" s="67" t="str">
        <f t="shared" si="387"/>
        <v>USA</v>
      </c>
      <c r="I592" s="67" t="str">
        <f t="shared" si="388"/>
        <v>December 2021 to March 2022</v>
      </c>
      <c r="J592" s="67" t="str">
        <f t="shared" si="389"/>
        <v>Retrospective cohort study</v>
      </c>
      <c r="K592" s="67" t="str">
        <f t="shared" si="390"/>
        <v>Adults in U.S. Department of Veterans Affairs health care system</v>
      </c>
      <c r="L592" s="67" t="str">
        <f t="shared" si="391"/>
        <v>Both</v>
      </c>
      <c r="M592" s="67" t="str">
        <f t="shared" si="392"/>
        <v>1,687,421</v>
      </c>
      <c r="N592"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92" s="67" t="str">
        <f t="shared" si="394"/>
        <v>2 doses + first booster</v>
      </c>
      <c r="P592" s="67" t="s">
        <v>43</v>
      </c>
      <c r="Q592" s="67" t="str">
        <f t="shared" si="396"/>
        <v>No</v>
      </c>
      <c r="R592" s="67" t="str">
        <f t="shared" si="397"/>
        <v>N/A</v>
      </c>
      <c r="S592" s="67" t="str">
        <f t="shared" si="398"/>
        <v>First booster</v>
      </c>
      <c r="T592" s="15" t="s">
        <v>1904</v>
      </c>
      <c r="U592" s="67" t="str">
        <f t="shared" si="406"/>
        <v>Death</v>
      </c>
      <c r="V592" s="67" t="str">
        <f t="shared" si="406"/>
        <v>Overall</v>
      </c>
      <c r="W592" s="67" t="str">
        <f t="shared" si="401"/>
        <v>Overall</v>
      </c>
      <c r="X592" s="67" t="str">
        <f t="shared" si="402"/>
        <v>Short term (0-3 months)</v>
      </c>
      <c r="Y592" s="67" t="str">
        <f t="shared" si="403"/>
        <v>Omicron (B.1.1.529)</v>
      </c>
      <c r="Z592" s="15" t="s">
        <v>1930</v>
      </c>
      <c r="AA592" s="67"/>
    </row>
    <row r="593" spans="1:27" ht="30" x14ac:dyDescent="0.25">
      <c r="A593" s="62">
        <f t="shared" si="380"/>
        <v>44980</v>
      </c>
      <c r="B593" s="67" t="str">
        <f t="shared" si="381"/>
        <v>Ioannou G.N., et al.</v>
      </c>
      <c r="C593" s="68" t="str">
        <f t="shared" si="382"/>
        <v>Effectiveness of mRNA COVID-19 Vaccine Boosters Against Infection, Hospitalization, and Death: A Target Trial Emulation in the Omicron (B.1.1.529) Variant Era</v>
      </c>
      <c r="D593" s="64">
        <f t="shared" si="383"/>
        <v>44896</v>
      </c>
      <c r="E593" s="67" t="str">
        <f t="shared" si="384"/>
        <v>Annals of Internal Medicine</v>
      </c>
      <c r="F593" s="67" t="str">
        <f t="shared" si="385"/>
        <v>Yes</v>
      </c>
      <c r="G593" s="67" t="str">
        <f t="shared" si="386"/>
        <v>U.S. Department of Veterans Affairs</v>
      </c>
      <c r="H593" s="67" t="str">
        <f t="shared" si="387"/>
        <v>USA</v>
      </c>
      <c r="I593" s="67" t="str">
        <f t="shared" si="388"/>
        <v>December 2021 to March 2022</v>
      </c>
      <c r="J593" s="67" t="str">
        <f t="shared" si="389"/>
        <v>Retrospective cohort study</v>
      </c>
      <c r="K593" s="67" t="str">
        <f t="shared" si="390"/>
        <v>Adults in U.S. Department of Veterans Affairs health care system</v>
      </c>
      <c r="L593" s="67" t="str">
        <f t="shared" si="391"/>
        <v>Both</v>
      </c>
      <c r="M593" s="67" t="str">
        <f t="shared" si="392"/>
        <v>1,687,421</v>
      </c>
      <c r="N593"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93" s="67" t="str">
        <f t="shared" si="394"/>
        <v>2 doses + first booster</v>
      </c>
      <c r="P593" s="67" t="str">
        <f>P592</f>
        <v>BNT162b2 or mRNA-1273</v>
      </c>
      <c r="Q593" s="67" t="str">
        <f t="shared" si="396"/>
        <v>No</v>
      </c>
      <c r="R593" s="67" t="str">
        <f t="shared" si="397"/>
        <v>N/A</v>
      </c>
      <c r="S593" s="67" t="str">
        <f t="shared" si="398"/>
        <v>First booster</v>
      </c>
      <c r="T593" s="15" t="s">
        <v>1906</v>
      </c>
      <c r="U593" s="67" t="str">
        <f t="shared" si="406"/>
        <v>Death</v>
      </c>
      <c r="V593" s="67" t="str">
        <f t="shared" si="406"/>
        <v>Overall</v>
      </c>
      <c r="W593" s="67" t="str">
        <f t="shared" si="401"/>
        <v>Overall</v>
      </c>
      <c r="X593" s="67" t="str">
        <f t="shared" si="402"/>
        <v>Short term (0-3 months)</v>
      </c>
      <c r="Y593" s="67" t="str">
        <f t="shared" si="403"/>
        <v>Omicron (B.1.1.529)</v>
      </c>
      <c r="Z593" s="15" t="s">
        <v>1931</v>
      </c>
      <c r="AA593" s="67"/>
    </row>
    <row r="594" spans="1:27" ht="30" x14ac:dyDescent="0.25">
      <c r="A594" s="62">
        <f t="shared" si="380"/>
        <v>44980</v>
      </c>
      <c r="B594" s="67" t="str">
        <f t="shared" si="381"/>
        <v>Ioannou G.N., et al.</v>
      </c>
      <c r="C594" s="68" t="str">
        <f t="shared" si="382"/>
        <v>Effectiveness of mRNA COVID-19 Vaccine Boosters Against Infection, Hospitalization, and Death: A Target Trial Emulation in the Omicron (B.1.1.529) Variant Era</v>
      </c>
      <c r="D594" s="64">
        <f t="shared" si="383"/>
        <v>44896</v>
      </c>
      <c r="E594" s="67" t="str">
        <f t="shared" si="384"/>
        <v>Annals of Internal Medicine</v>
      </c>
      <c r="F594" s="67" t="str">
        <f t="shared" si="385"/>
        <v>Yes</v>
      </c>
      <c r="G594" s="67" t="str">
        <f t="shared" si="386"/>
        <v>U.S. Department of Veterans Affairs</v>
      </c>
      <c r="H594" s="67" t="str">
        <f t="shared" si="387"/>
        <v>USA</v>
      </c>
      <c r="I594" s="67" t="str">
        <f t="shared" si="388"/>
        <v>December 2021 to March 2022</v>
      </c>
      <c r="J594" s="67" t="str">
        <f t="shared" si="389"/>
        <v>Retrospective cohort study</v>
      </c>
      <c r="K594" s="67" t="str">
        <f t="shared" si="390"/>
        <v>Adults in U.S. Department of Veterans Affairs health care system</v>
      </c>
      <c r="L594" s="67" t="str">
        <f t="shared" si="391"/>
        <v>Both</v>
      </c>
      <c r="M594" s="67" t="str">
        <f t="shared" si="392"/>
        <v>1,687,421</v>
      </c>
      <c r="N594"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94" s="67" t="str">
        <f t="shared" si="394"/>
        <v>2 doses + first booster</v>
      </c>
      <c r="P594" s="67" t="str">
        <f>P593</f>
        <v>BNT162b2 or mRNA-1273</v>
      </c>
      <c r="Q594" s="67" t="str">
        <f t="shared" si="396"/>
        <v>No</v>
      </c>
      <c r="R594" s="67" t="str">
        <f t="shared" si="397"/>
        <v>N/A</v>
      </c>
      <c r="S594" s="67" t="str">
        <f t="shared" si="398"/>
        <v>First booster</v>
      </c>
      <c r="T594" s="15" t="s">
        <v>1908</v>
      </c>
      <c r="U594" s="67" t="str">
        <f t="shared" si="406"/>
        <v>Death</v>
      </c>
      <c r="V594" s="67" t="str">
        <f t="shared" si="406"/>
        <v>Overall</v>
      </c>
      <c r="W594" s="67" t="str">
        <f t="shared" si="401"/>
        <v>Overall</v>
      </c>
      <c r="X594" s="67" t="str">
        <f t="shared" si="402"/>
        <v>Short term (0-3 months)</v>
      </c>
      <c r="Y594" s="67" t="str">
        <f t="shared" si="403"/>
        <v>Omicron (B.1.1.529)</v>
      </c>
      <c r="Z594" s="15" t="s">
        <v>1932</v>
      </c>
      <c r="AA594" s="67"/>
    </row>
    <row r="595" spans="1:27" ht="30" x14ac:dyDescent="0.25">
      <c r="A595" s="62">
        <f t="shared" si="380"/>
        <v>44980</v>
      </c>
      <c r="B595" s="67" t="str">
        <f t="shared" si="381"/>
        <v>Ioannou G.N., et al.</v>
      </c>
      <c r="C595" s="68" t="str">
        <f t="shared" si="382"/>
        <v>Effectiveness of mRNA COVID-19 Vaccine Boosters Against Infection, Hospitalization, and Death: A Target Trial Emulation in the Omicron (B.1.1.529) Variant Era</v>
      </c>
      <c r="D595" s="64">
        <f t="shared" si="383"/>
        <v>44896</v>
      </c>
      <c r="E595" s="67" t="str">
        <f t="shared" si="384"/>
        <v>Annals of Internal Medicine</v>
      </c>
      <c r="F595" s="67" t="str">
        <f t="shared" si="385"/>
        <v>Yes</v>
      </c>
      <c r="G595" s="67" t="str">
        <f t="shared" si="386"/>
        <v>U.S. Department of Veterans Affairs</v>
      </c>
      <c r="H595" s="67" t="str">
        <f t="shared" si="387"/>
        <v>USA</v>
      </c>
      <c r="I595" s="67" t="str">
        <f t="shared" si="388"/>
        <v>December 2021 to March 2022</v>
      </c>
      <c r="J595" s="67" t="str">
        <f t="shared" si="389"/>
        <v>Retrospective cohort study</v>
      </c>
      <c r="K595" s="67" t="str">
        <f t="shared" si="390"/>
        <v>Adults in U.S. Department of Veterans Affairs health care system</v>
      </c>
      <c r="L595" s="67" t="str">
        <f t="shared" si="391"/>
        <v>Both</v>
      </c>
      <c r="M595" s="67" t="str">
        <f t="shared" si="392"/>
        <v>1,687,421</v>
      </c>
      <c r="N595"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95" s="67" t="str">
        <f t="shared" si="394"/>
        <v>2 doses + first booster</v>
      </c>
      <c r="P595" s="67" t="str">
        <f>P594</f>
        <v>BNT162b2 or mRNA-1273</v>
      </c>
      <c r="Q595" s="67" t="str">
        <f t="shared" si="396"/>
        <v>No</v>
      </c>
      <c r="R595" s="67" t="str">
        <f t="shared" si="397"/>
        <v>N/A</v>
      </c>
      <c r="S595" s="67" t="str">
        <f t="shared" si="398"/>
        <v>First booster</v>
      </c>
      <c r="T595" s="15" t="s">
        <v>1910</v>
      </c>
      <c r="U595" s="67" t="str">
        <f t="shared" si="406"/>
        <v>Death</v>
      </c>
      <c r="V595" s="67" t="str">
        <f t="shared" si="406"/>
        <v>Overall</v>
      </c>
      <c r="W595" s="67" t="str">
        <f t="shared" si="401"/>
        <v>Overall</v>
      </c>
      <c r="X595" s="67" t="str">
        <f t="shared" si="402"/>
        <v>Short term (0-3 months)</v>
      </c>
      <c r="Y595" s="67" t="str">
        <f t="shared" si="403"/>
        <v>Omicron (B.1.1.529)</v>
      </c>
      <c r="Z595" s="15" t="s">
        <v>1933</v>
      </c>
      <c r="AA595" s="67"/>
    </row>
    <row r="596" spans="1:27" x14ac:dyDescent="0.25">
      <c r="A596" s="62">
        <f t="shared" si="380"/>
        <v>44980</v>
      </c>
      <c r="B596" s="67" t="str">
        <f t="shared" si="381"/>
        <v>Ioannou G.N., et al.</v>
      </c>
      <c r="C596" s="68" t="str">
        <f t="shared" si="382"/>
        <v>Effectiveness of mRNA COVID-19 Vaccine Boosters Against Infection, Hospitalization, and Death: A Target Trial Emulation in the Omicron (B.1.1.529) Variant Era</v>
      </c>
      <c r="D596" s="64">
        <f t="shared" si="383"/>
        <v>44896</v>
      </c>
      <c r="E596" s="67" t="str">
        <f t="shared" si="384"/>
        <v>Annals of Internal Medicine</v>
      </c>
      <c r="F596" s="67" t="str">
        <f t="shared" si="385"/>
        <v>Yes</v>
      </c>
      <c r="G596" s="67" t="str">
        <f t="shared" si="386"/>
        <v>U.S. Department of Veterans Affairs</v>
      </c>
      <c r="H596" s="67" t="str">
        <f t="shared" si="387"/>
        <v>USA</v>
      </c>
      <c r="I596" s="67" t="str">
        <f t="shared" si="388"/>
        <v>December 2021 to March 2022</v>
      </c>
      <c r="J596" s="67" t="str">
        <f t="shared" si="389"/>
        <v>Retrospective cohort study</v>
      </c>
      <c r="K596" s="67" t="str">
        <f t="shared" si="390"/>
        <v>Adults in U.S. Department of Veterans Affairs health care system</v>
      </c>
      <c r="L596" s="67" t="str">
        <f t="shared" si="391"/>
        <v>Both</v>
      </c>
      <c r="M596" s="67" t="str">
        <f t="shared" si="392"/>
        <v>1,687,421</v>
      </c>
      <c r="N596"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96" s="67" t="str">
        <f t="shared" si="394"/>
        <v>2 doses + first booster</v>
      </c>
      <c r="P596" s="67" t="str">
        <f>P595</f>
        <v>BNT162b2 or mRNA-1273</v>
      </c>
      <c r="Q596" s="67" t="str">
        <f t="shared" si="396"/>
        <v>No</v>
      </c>
      <c r="R596" s="67" t="str">
        <f t="shared" si="397"/>
        <v>N/A</v>
      </c>
      <c r="S596" s="67" t="str">
        <f t="shared" si="398"/>
        <v>First booster</v>
      </c>
      <c r="T596" s="67" t="s">
        <v>72</v>
      </c>
      <c r="U596" s="67" t="str">
        <f>U595</f>
        <v>Death</v>
      </c>
      <c r="V596" s="15" t="s">
        <v>1914</v>
      </c>
      <c r="W596" s="67" t="str">
        <f t="shared" si="401"/>
        <v>Overall</v>
      </c>
      <c r="X596" s="67" t="str">
        <f t="shared" si="402"/>
        <v>Short term (0-3 months)</v>
      </c>
      <c r="Y596" s="67" t="str">
        <f t="shared" si="403"/>
        <v>Omicron (B.1.1.529)</v>
      </c>
      <c r="Z596" s="15" t="s">
        <v>1934</v>
      </c>
      <c r="AA596" s="67"/>
    </row>
    <row r="597" spans="1:27" x14ac:dyDescent="0.25">
      <c r="A597" s="62">
        <f t="shared" si="380"/>
        <v>44980</v>
      </c>
      <c r="B597" s="67" t="str">
        <f t="shared" si="381"/>
        <v>Ioannou G.N., et al.</v>
      </c>
      <c r="C597" s="68" t="str">
        <f t="shared" si="382"/>
        <v>Effectiveness of mRNA COVID-19 Vaccine Boosters Against Infection, Hospitalization, and Death: A Target Trial Emulation in the Omicron (B.1.1.529) Variant Era</v>
      </c>
      <c r="D597" s="64">
        <f t="shared" si="383"/>
        <v>44896</v>
      </c>
      <c r="E597" s="67" t="str">
        <f t="shared" si="384"/>
        <v>Annals of Internal Medicine</v>
      </c>
      <c r="F597" s="67" t="str">
        <f t="shared" si="385"/>
        <v>Yes</v>
      </c>
      <c r="G597" s="67" t="str">
        <f t="shared" si="386"/>
        <v>U.S. Department of Veterans Affairs</v>
      </c>
      <c r="H597" s="67" t="str">
        <f t="shared" si="387"/>
        <v>USA</v>
      </c>
      <c r="I597" s="67" t="str">
        <f t="shared" si="388"/>
        <v>December 2021 to March 2022</v>
      </c>
      <c r="J597" s="67" t="str">
        <f t="shared" si="389"/>
        <v>Retrospective cohort study</v>
      </c>
      <c r="K597" s="67" t="str">
        <f t="shared" si="390"/>
        <v>Adults in U.S. Department of Veterans Affairs health care system</v>
      </c>
      <c r="L597" s="67" t="str">
        <f t="shared" si="391"/>
        <v>Both</v>
      </c>
      <c r="M597" s="67" t="str">
        <f t="shared" si="392"/>
        <v>1,687,421</v>
      </c>
      <c r="N597" s="67" t="str">
        <f t="shared" si="393"/>
        <v>Hazard Ratio
VE=(1-HR)x100
Adjustment for the type of primary COVID-19 mRNA vaccine, time since the second vaccine dose, sex, age, race, ethnicity, urban or rural residence, BMI, CCI score, diabetes, CKD, CHF, COPD, CAN score, and immunosuppressant medications and stratification by VISN to account for any residual confounding that might have been present after matching</v>
      </c>
      <c r="O597" s="67" t="str">
        <f t="shared" si="394"/>
        <v>2 doses + first booster</v>
      </c>
      <c r="P597" s="67" t="str">
        <f>P596</f>
        <v>BNT162b2 or mRNA-1273</v>
      </c>
      <c r="Q597" s="67" t="str">
        <f t="shared" si="396"/>
        <v>No</v>
      </c>
      <c r="R597" s="67" t="str">
        <f t="shared" si="397"/>
        <v>N/A</v>
      </c>
      <c r="S597" s="67" t="str">
        <f t="shared" si="398"/>
        <v>First booster</v>
      </c>
      <c r="T597" s="67" t="str">
        <f>T596</f>
        <v>Primary vaccination</v>
      </c>
      <c r="U597" s="67" t="str">
        <f>U596</f>
        <v>Death</v>
      </c>
      <c r="V597" s="15" t="s">
        <v>861</v>
      </c>
      <c r="W597" s="67" t="str">
        <f t="shared" si="401"/>
        <v>Overall</v>
      </c>
      <c r="X597" s="67" t="str">
        <f t="shared" si="402"/>
        <v>Short term (0-3 months)</v>
      </c>
      <c r="Y597" s="67" t="str">
        <f t="shared" si="403"/>
        <v>Omicron (B.1.1.529)</v>
      </c>
      <c r="Z597" s="15" t="s">
        <v>1935</v>
      </c>
      <c r="AA597" s="67"/>
    </row>
    <row r="598" spans="1:27" x14ac:dyDescent="0.25">
      <c r="A598" s="62">
        <v>44980</v>
      </c>
      <c r="B598" s="62" t="s">
        <v>320</v>
      </c>
      <c r="C598" s="63" t="s">
        <v>1633</v>
      </c>
      <c r="D598" s="64">
        <v>44958</v>
      </c>
      <c r="E598" s="62" t="s">
        <v>1316</v>
      </c>
      <c r="F598" s="62" t="s">
        <v>36</v>
      </c>
      <c r="G598" s="62" t="s">
        <v>1743</v>
      </c>
      <c r="H598" s="62" t="s">
        <v>245</v>
      </c>
      <c r="I598" s="62" t="s">
        <v>1744</v>
      </c>
      <c r="J598" s="62" t="s">
        <v>40</v>
      </c>
      <c r="K598" s="62" t="s">
        <v>1745</v>
      </c>
      <c r="L598" s="62" t="s">
        <v>44</v>
      </c>
      <c r="M598" s="62" t="s">
        <v>1746</v>
      </c>
      <c r="N598" s="62" t="s">
        <v>2014</v>
      </c>
      <c r="O598" s="62" t="s">
        <v>109</v>
      </c>
      <c r="P598" s="62" t="s">
        <v>68</v>
      </c>
      <c r="Q598" s="62" t="s">
        <v>44</v>
      </c>
      <c r="R598" s="62" t="s">
        <v>41</v>
      </c>
      <c r="S598" s="62" t="s">
        <v>72</v>
      </c>
      <c r="T598" s="62" t="s">
        <v>232</v>
      </c>
      <c r="U598" s="62" t="s">
        <v>47</v>
      </c>
      <c r="V598" s="62" t="s">
        <v>1748</v>
      </c>
      <c r="W598" s="15" t="s">
        <v>48</v>
      </c>
      <c r="X598" s="15" t="s">
        <v>48</v>
      </c>
      <c r="Y598" s="62" t="s">
        <v>120</v>
      </c>
      <c r="Z598" s="34" t="s">
        <v>1749</v>
      </c>
      <c r="AA598" s="62"/>
    </row>
    <row r="599" spans="1:27" x14ac:dyDescent="0.25">
      <c r="A599" s="62">
        <f t="shared" ref="A599:A609" si="407">A598</f>
        <v>44980</v>
      </c>
      <c r="B599" s="62" t="str">
        <f t="shared" ref="B599:B609" si="408">B598</f>
        <v>Tartof S.Y., et al.</v>
      </c>
      <c r="C599" s="63" t="str">
        <f t="shared" ref="C599:C609" si="409">C598</f>
        <v>Effectiveness and durability of BNT162b2 vaccine against hospital and emergency department admissions due to SARS-CoV-2 omicron sub-lineages BA.1 and BA.2 in a large health system in the USA: a test-negative, case-control study</v>
      </c>
      <c r="D599" s="64">
        <f t="shared" ref="D599:D609" si="410">D598</f>
        <v>44958</v>
      </c>
      <c r="E599" s="62" t="str">
        <f t="shared" ref="E599:E609" si="411">E598</f>
        <v>The Lancet Respiratory Medicine</v>
      </c>
      <c r="F599" s="62" t="str">
        <f t="shared" ref="F599:F609" si="412">F598</f>
        <v>Yes</v>
      </c>
      <c r="G599" s="62" t="str">
        <f t="shared" ref="G599:G609" si="413">G598</f>
        <v>Pfizer</v>
      </c>
      <c r="H599" s="62" t="str">
        <f t="shared" ref="H599:H609" si="414">H598</f>
        <v>USA</v>
      </c>
      <c r="I599" s="62" t="str">
        <f t="shared" ref="I599:I609" si="415">I598</f>
        <v>Dec 2021 to June 2022</v>
      </c>
      <c r="J599" s="62" t="str">
        <f t="shared" ref="J599:J609" si="416">J598</f>
        <v>Test-negative case study control</v>
      </c>
      <c r="K599" s="62" t="str">
        <f t="shared" ref="K599:K609" si="417">K598</f>
        <v>Adult members of Kaiser Permanente Southern California</v>
      </c>
      <c r="L599" s="62" t="str">
        <f t="shared" ref="L599:L609" si="418">L598</f>
        <v>Both</v>
      </c>
      <c r="M599" s="62" t="str">
        <f t="shared" ref="M599:M609" si="419">M598</f>
        <v>16,994</v>
      </c>
      <c r="N599" s="62" t="str">
        <f t="shared" ref="N599:N609" si="420">N598</f>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599" s="62" t="str">
        <f t="shared" ref="O599:O609" si="421">O598</f>
        <v>2 doses</v>
      </c>
      <c r="P599" s="62" t="str">
        <f t="shared" ref="P599:P609" si="422">P598</f>
        <v>BNT162b2</v>
      </c>
      <c r="Q599" s="62" t="str">
        <f t="shared" ref="Q599:Q609" si="423">Q598</f>
        <v>Both</v>
      </c>
      <c r="R599" s="62" t="str">
        <f t="shared" ref="R599:R609" si="424">R598</f>
        <v>N/A</v>
      </c>
      <c r="S599" s="62" t="str">
        <f t="shared" ref="S599:S609" si="425">S598</f>
        <v>Primary vaccination</v>
      </c>
      <c r="T599" s="62" t="str">
        <f t="shared" ref="T599:T610" si="426">T598</f>
        <v xml:space="preserve">Unvaccinated </v>
      </c>
      <c r="U599" s="62" t="str">
        <f t="shared" ref="U599:U603" si="427">U598</f>
        <v>Hospitalization</v>
      </c>
      <c r="V599" s="62" t="str">
        <f t="shared" ref="V599:V616" si="428">V598</f>
        <v>18 to ≥65 years</v>
      </c>
      <c r="W599" s="15" t="s">
        <v>330</v>
      </c>
      <c r="X599" s="15" t="s">
        <v>150</v>
      </c>
      <c r="Y599" s="62" t="str">
        <f t="shared" ref="Y599:Y600" si="429">Y598</f>
        <v>Omicron BA.1</v>
      </c>
      <c r="Z599" s="34" t="s">
        <v>1750</v>
      </c>
      <c r="AA599" s="62"/>
    </row>
    <row r="600" spans="1:27" x14ac:dyDescent="0.25">
      <c r="A600" s="62">
        <f t="shared" si="407"/>
        <v>44980</v>
      </c>
      <c r="B600" s="62" t="str">
        <f t="shared" si="408"/>
        <v>Tartof S.Y., et al.</v>
      </c>
      <c r="C600" s="63" t="str">
        <f t="shared" si="409"/>
        <v>Effectiveness and durability of BNT162b2 vaccine against hospital and emergency department admissions due to SARS-CoV-2 omicron sub-lineages BA.1 and BA.2 in a large health system in the USA: a test-negative, case-control study</v>
      </c>
      <c r="D600" s="64">
        <f t="shared" si="410"/>
        <v>44958</v>
      </c>
      <c r="E600" s="62" t="str">
        <f t="shared" si="411"/>
        <v>The Lancet Respiratory Medicine</v>
      </c>
      <c r="F600" s="62" t="str">
        <f t="shared" si="412"/>
        <v>Yes</v>
      </c>
      <c r="G600" s="62" t="str">
        <f t="shared" si="413"/>
        <v>Pfizer</v>
      </c>
      <c r="H600" s="62" t="str">
        <f t="shared" si="414"/>
        <v>USA</v>
      </c>
      <c r="I600" s="62" t="str">
        <f t="shared" si="415"/>
        <v>Dec 2021 to June 2022</v>
      </c>
      <c r="J600" s="62" t="str">
        <f t="shared" si="416"/>
        <v>Test-negative case study control</v>
      </c>
      <c r="K600" s="62" t="str">
        <f t="shared" si="417"/>
        <v>Adult members of Kaiser Permanente Southern California</v>
      </c>
      <c r="L600" s="62" t="str">
        <f t="shared" si="418"/>
        <v>Both</v>
      </c>
      <c r="M600" s="62" t="str">
        <f t="shared" si="419"/>
        <v>16,994</v>
      </c>
      <c r="N600" s="62" t="str">
        <f t="shared" si="420"/>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00" s="62" t="str">
        <f t="shared" si="421"/>
        <v>2 doses</v>
      </c>
      <c r="P600" s="62" t="str">
        <f t="shared" si="422"/>
        <v>BNT162b2</v>
      </c>
      <c r="Q600" s="62" t="str">
        <f t="shared" si="423"/>
        <v>Both</v>
      </c>
      <c r="R600" s="62" t="str">
        <f t="shared" si="424"/>
        <v>N/A</v>
      </c>
      <c r="S600" s="62" t="str">
        <f t="shared" si="425"/>
        <v>Primary vaccination</v>
      </c>
      <c r="T600" s="62" t="str">
        <f t="shared" si="426"/>
        <v xml:space="preserve">Unvaccinated </v>
      </c>
      <c r="U600" s="62" t="str">
        <f t="shared" si="427"/>
        <v>Hospitalization</v>
      </c>
      <c r="V600" s="62" t="str">
        <f t="shared" si="428"/>
        <v>18 to ≥65 years</v>
      </c>
      <c r="W600" s="15" t="s">
        <v>1747</v>
      </c>
      <c r="X600" s="15" t="s">
        <v>221</v>
      </c>
      <c r="Y600" s="62" t="str">
        <f t="shared" si="429"/>
        <v>Omicron BA.1</v>
      </c>
      <c r="Z600" s="34" t="s">
        <v>1751</v>
      </c>
      <c r="AA600" s="62"/>
    </row>
    <row r="601" spans="1:27" x14ac:dyDescent="0.25">
      <c r="A601" s="62">
        <f t="shared" si="407"/>
        <v>44980</v>
      </c>
      <c r="B601" s="62" t="str">
        <f t="shared" si="408"/>
        <v>Tartof S.Y., et al.</v>
      </c>
      <c r="C601" s="63" t="str">
        <f t="shared" si="409"/>
        <v>Effectiveness and durability of BNT162b2 vaccine against hospital and emergency department admissions due to SARS-CoV-2 omicron sub-lineages BA.1 and BA.2 in a large health system in the USA: a test-negative, case-control study</v>
      </c>
      <c r="D601" s="64">
        <f t="shared" si="410"/>
        <v>44958</v>
      </c>
      <c r="E601" s="62" t="str">
        <f t="shared" si="411"/>
        <v>The Lancet Respiratory Medicine</v>
      </c>
      <c r="F601" s="62" t="str">
        <f t="shared" si="412"/>
        <v>Yes</v>
      </c>
      <c r="G601" s="62" t="str">
        <f t="shared" si="413"/>
        <v>Pfizer</v>
      </c>
      <c r="H601" s="62" t="str">
        <f t="shared" si="414"/>
        <v>USA</v>
      </c>
      <c r="I601" s="62" t="str">
        <f t="shared" si="415"/>
        <v>Dec 2021 to June 2022</v>
      </c>
      <c r="J601" s="62" t="str">
        <f t="shared" si="416"/>
        <v>Test-negative case study control</v>
      </c>
      <c r="K601" s="62" t="str">
        <f t="shared" si="417"/>
        <v>Adult members of Kaiser Permanente Southern California</v>
      </c>
      <c r="L601" s="62" t="str">
        <f t="shared" si="418"/>
        <v>Both</v>
      </c>
      <c r="M601" s="62" t="str">
        <f t="shared" si="419"/>
        <v>16,994</v>
      </c>
      <c r="N601" s="62" t="str">
        <f t="shared" si="420"/>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01" s="62" t="str">
        <f t="shared" si="421"/>
        <v>2 doses</v>
      </c>
      <c r="P601" s="62" t="str">
        <f t="shared" si="422"/>
        <v>BNT162b2</v>
      </c>
      <c r="Q601" s="62" t="str">
        <f t="shared" si="423"/>
        <v>Both</v>
      </c>
      <c r="R601" s="62" t="str">
        <f t="shared" si="424"/>
        <v>N/A</v>
      </c>
      <c r="S601" s="62" t="str">
        <f t="shared" si="425"/>
        <v>Primary vaccination</v>
      </c>
      <c r="T601" s="62" t="str">
        <f t="shared" si="426"/>
        <v xml:space="preserve">Unvaccinated </v>
      </c>
      <c r="U601" s="62" t="str">
        <f t="shared" si="427"/>
        <v>Hospitalization</v>
      </c>
      <c r="V601" s="62" t="str">
        <f t="shared" si="428"/>
        <v>18 to ≥65 years</v>
      </c>
      <c r="W601" s="15" t="s">
        <v>48</v>
      </c>
      <c r="X601" s="15" t="s">
        <v>48</v>
      </c>
      <c r="Y601" s="62" t="s">
        <v>218</v>
      </c>
      <c r="Z601" s="15" t="s">
        <v>1752</v>
      </c>
      <c r="AA601" s="62"/>
    </row>
    <row r="602" spans="1:27" x14ac:dyDescent="0.25">
      <c r="A602" s="62">
        <f t="shared" si="407"/>
        <v>44980</v>
      </c>
      <c r="B602" s="62" t="str">
        <f t="shared" si="408"/>
        <v>Tartof S.Y., et al.</v>
      </c>
      <c r="C602" s="63" t="str">
        <f t="shared" si="409"/>
        <v>Effectiveness and durability of BNT162b2 vaccine against hospital and emergency department admissions due to SARS-CoV-2 omicron sub-lineages BA.1 and BA.2 in a large health system in the USA: a test-negative, case-control study</v>
      </c>
      <c r="D602" s="64">
        <f t="shared" si="410"/>
        <v>44958</v>
      </c>
      <c r="E602" s="62" t="str">
        <f t="shared" si="411"/>
        <v>The Lancet Respiratory Medicine</v>
      </c>
      <c r="F602" s="62" t="str">
        <f t="shared" si="412"/>
        <v>Yes</v>
      </c>
      <c r="G602" s="62" t="str">
        <f t="shared" si="413"/>
        <v>Pfizer</v>
      </c>
      <c r="H602" s="62" t="str">
        <f t="shared" si="414"/>
        <v>USA</v>
      </c>
      <c r="I602" s="62" t="str">
        <f t="shared" si="415"/>
        <v>Dec 2021 to June 2022</v>
      </c>
      <c r="J602" s="62" t="str">
        <f t="shared" si="416"/>
        <v>Test-negative case study control</v>
      </c>
      <c r="K602" s="62" t="str">
        <f t="shared" si="417"/>
        <v>Adult members of Kaiser Permanente Southern California</v>
      </c>
      <c r="L602" s="62" t="str">
        <f t="shared" si="418"/>
        <v>Both</v>
      </c>
      <c r="M602" s="62" t="str">
        <f t="shared" si="419"/>
        <v>16,994</v>
      </c>
      <c r="N602" s="62" t="str">
        <f t="shared" si="420"/>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02" s="62" t="str">
        <f t="shared" si="421"/>
        <v>2 doses</v>
      </c>
      <c r="P602" s="62" t="str">
        <f t="shared" si="422"/>
        <v>BNT162b2</v>
      </c>
      <c r="Q602" s="62" t="str">
        <f t="shared" si="423"/>
        <v>Both</v>
      </c>
      <c r="R602" s="62" t="str">
        <f t="shared" si="424"/>
        <v>N/A</v>
      </c>
      <c r="S602" s="62" t="str">
        <f t="shared" si="425"/>
        <v>Primary vaccination</v>
      </c>
      <c r="T602" s="62" t="str">
        <f t="shared" si="426"/>
        <v xml:space="preserve">Unvaccinated </v>
      </c>
      <c r="U602" s="62" t="str">
        <f t="shared" si="427"/>
        <v>Hospitalization</v>
      </c>
      <c r="V602" s="62" t="str">
        <f t="shared" si="428"/>
        <v>18 to ≥65 years</v>
      </c>
      <c r="W602" s="15" t="s">
        <v>330</v>
      </c>
      <c r="X602" s="15" t="s">
        <v>150</v>
      </c>
      <c r="Y602" s="62" t="str">
        <f t="shared" ref="Y602:Y603" si="430">Y601</f>
        <v>Omicron BA.2</v>
      </c>
      <c r="Z602" s="15" t="s">
        <v>1753</v>
      </c>
      <c r="AA602" s="62"/>
    </row>
    <row r="603" spans="1:27" x14ac:dyDescent="0.25">
      <c r="A603" s="62">
        <f t="shared" si="407"/>
        <v>44980</v>
      </c>
      <c r="B603" s="62" t="str">
        <f t="shared" si="408"/>
        <v>Tartof S.Y., et al.</v>
      </c>
      <c r="C603" s="63" t="str">
        <f t="shared" si="409"/>
        <v>Effectiveness and durability of BNT162b2 vaccine against hospital and emergency department admissions due to SARS-CoV-2 omicron sub-lineages BA.1 and BA.2 in a large health system in the USA: a test-negative, case-control study</v>
      </c>
      <c r="D603" s="64">
        <f t="shared" si="410"/>
        <v>44958</v>
      </c>
      <c r="E603" s="62" t="str">
        <f t="shared" si="411"/>
        <v>The Lancet Respiratory Medicine</v>
      </c>
      <c r="F603" s="62" t="str">
        <f t="shared" si="412"/>
        <v>Yes</v>
      </c>
      <c r="G603" s="62" t="str">
        <f t="shared" si="413"/>
        <v>Pfizer</v>
      </c>
      <c r="H603" s="62" t="str">
        <f t="shared" si="414"/>
        <v>USA</v>
      </c>
      <c r="I603" s="62" t="str">
        <f t="shared" si="415"/>
        <v>Dec 2021 to June 2022</v>
      </c>
      <c r="J603" s="62" t="str">
        <f t="shared" si="416"/>
        <v>Test-negative case study control</v>
      </c>
      <c r="K603" s="62" t="str">
        <f t="shared" si="417"/>
        <v>Adult members of Kaiser Permanente Southern California</v>
      </c>
      <c r="L603" s="62" t="str">
        <f t="shared" si="418"/>
        <v>Both</v>
      </c>
      <c r="M603" s="62" t="str">
        <f t="shared" si="419"/>
        <v>16,994</v>
      </c>
      <c r="N603" s="62" t="str">
        <f t="shared" si="420"/>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03" s="62" t="str">
        <f t="shared" si="421"/>
        <v>2 doses</v>
      </c>
      <c r="P603" s="62" t="str">
        <f t="shared" si="422"/>
        <v>BNT162b2</v>
      </c>
      <c r="Q603" s="62" t="str">
        <f t="shared" si="423"/>
        <v>Both</v>
      </c>
      <c r="R603" s="62" t="str">
        <f t="shared" si="424"/>
        <v>N/A</v>
      </c>
      <c r="S603" s="62" t="str">
        <f t="shared" si="425"/>
        <v>Primary vaccination</v>
      </c>
      <c r="T603" s="62" t="str">
        <f t="shared" si="426"/>
        <v xml:space="preserve">Unvaccinated </v>
      </c>
      <c r="U603" s="62" t="str">
        <f t="shared" si="427"/>
        <v>Hospitalization</v>
      </c>
      <c r="V603" s="62" t="str">
        <f t="shared" si="428"/>
        <v>18 to ≥65 years</v>
      </c>
      <c r="W603" s="15" t="s">
        <v>1747</v>
      </c>
      <c r="X603" s="15" t="s">
        <v>221</v>
      </c>
      <c r="Y603" s="62" t="str">
        <f t="shared" si="430"/>
        <v>Omicron BA.2</v>
      </c>
      <c r="Z603" s="15" t="s">
        <v>1754</v>
      </c>
      <c r="AA603" s="62"/>
    </row>
    <row r="604" spans="1:27" x14ac:dyDescent="0.25">
      <c r="A604" s="62">
        <f t="shared" si="407"/>
        <v>44980</v>
      </c>
      <c r="B604" s="62" t="str">
        <f t="shared" si="408"/>
        <v>Tartof S.Y., et al.</v>
      </c>
      <c r="C604" s="63" t="str">
        <f t="shared" si="409"/>
        <v>Effectiveness and durability of BNT162b2 vaccine against hospital and emergency department admissions due to SARS-CoV-2 omicron sub-lineages BA.1 and BA.2 in a large health system in the USA: a test-negative, case-control study</v>
      </c>
      <c r="D604" s="64">
        <f t="shared" si="410"/>
        <v>44958</v>
      </c>
      <c r="E604" s="62" t="str">
        <f t="shared" si="411"/>
        <v>The Lancet Respiratory Medicine</v>
      </c>
      <c r="F604" s="62" t="str">
        <f t="shared" si="412"/>
        <v>Yes</v>
      </c>
      <c r="G604" s="62" t="str">
        <f t="shared" si="413"/>
        <v>Pfizer</v>
      </c>
      <c r="H604" s="62" t="str">
        <f t="shared" si="414"/>
        <v>USA</v>
      </c>
      <c r="I604" s="62" t="str">
        <f t="shared" si="415"/>
        <v>Dec 2021 to June 2022</v>
      </c>
      <c r="J604" s="62" t="str">
        <f t="shared" si="416"/>
        <v>Test-negative case study control</v>
      </c>
      <c r="K604" s="62" t="str">
        <f t="shared" si="417"/>
        <v>Adult members of Kaiser Permanente Southern California</v>
      </c>
      <c r="L604" s="62" t="str">
        <f t="shared" si="418"/>
        <v>Both</v>
      </c>
      <c r="M604" s="62" t="str">
        <f t="shared" si="419"/>
        <v>16,994</v>
      </c>
      <c r="N604" s="62" t="str">
        <f t="shared" si="420"/>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04" s="62" t="str">
        <f t="shared" si="421"/>
        <v>2 doses</v>
      </c>
      <c r="P604" s="62" t="str">
        <f t="shared" si="422"/>
        <v>BNT162b2</v>
      </c>
      <c r="Q604" s="62" t="str">
        <f t="shared" si="423"/>
        <v>Both</v>
      </c>
      <c r="R604" s="62" t="str">
        <f t="shared" si="424"/>
        <v>N/A</v>
      </c>
      <c r="S604" s="62" t="str">
        <f t="shared" si="425"/>
        <v>Primary vaccination</v>
      </c>
      <c r="T604" s="62" t="str">
        <f t="shared" si="426"/>
        <v xml:space="preserve">Unvaccinated </v>
      </c>
      <c r="U604" s="62" t="s">
        <v>1527</v>
      </c>
      <c r="V604" s="62" t="str">
        <f t="shared" si="428"/>
        <v>18 to ≥65 years</v>
      </c>
      <c r="W604" s="15" t="s">
        <v>48</v>
      </c>
      <c r="X604" s="15" t="s">
        <v>48</v>
      </c>
      <c r="Y604" s="62" t="s">
        <v>120</v>
      </c>
      <c r="Z604" s="15" t="s">
        <v>1755</v>
      </c>
      <c r="AA604" s="62"/>
    </row>
    <row r="605" spans="1:27" x14ac:dyDescent="0.25">
      <c r="A605" s="62">
        <f t="shared" si="407"/>
        <v>44980</v>
      </c>
      <c r="B605" s="62" t="str">
        <f t="shared" si="408"/>
        <v>Tartof S.Y., et al.</v>
      </c>
      <c r="C605" s="63" t="str">
        <f t="shared" si="409"/>
        <v>Effectiveness and durability of BNT162b2 vaccine against hospital and emergency department admissions due to SARS-CoV-2 omicron sub-lineages BA.1 and BA.2 in a large health system in the USA: a test-negative, case-control study</v>
      </c>
      <c r="D605" s="64">
        <f t="shared" si="410"/>
        <v>44958</v>
      </c>
      <c r="E605" s="62" t="str">
        <f t="shared" si="411"/>
        <v>The Lancet Respiratory Medicine</v>
      </c>
      <c r="F605" s="62" t="str">
        <f t="shared" si="412"/>
        <v>Yes</v>
      </c>
      <c r="G605" s="62" t="str">
        <f t="shared" si="413"/>
        <v>Pfizer</v>
      </c>
      <c r="H605" s="62" t="str">
        <f t="shared" si="414"/>
        <v>USA</v>
      </c>
      <c r="I605" s="62" t="str">
        <f t="shared" si="415"/>
        <v>Dec 2021 to June 2022</v>
      </c>
      <c r="J605" s="62" t="str">
        <f t="shared" si="416"/>
        <v>Test-negative case study control</v>
      </c>
      <c r="K605" s="62" t="str">
        <f t="shared" si="417"/>
        <v>Adult members of Kaiser Permanente Southern California</v>
      </c>
      <c r="L605" s="62" t="str">
        <f t="shared" si="418"/>
        <v>Both</v>
      </c>
      <c r="M605" s="62" t="str">
        <f t="shared" si="419"/>
        <v>16,994</v>
      </c>
      <c r="N605" s="62" t="str">
        <f t="shared" si="420"/>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05" s="62" t="str">
        <f t="shared" si="421"/>
        <v>2 doses</v>
      </c>
      <c r="P605" s="62" t="str">
        <f t="shared" si="422"/>
        <v>BNT162b2</v>
      </c>
      <c r="Q605" s="62" t="str">
        <f t="shared" si="423"/>
        <v>Both</v>
      </c>
      <c r="R605" s="62" t="str">
        <f t="shared" si="424"/>
        <v>N/A</v>
      </c>
      <c r="S605" s="62" t="str">
        <f t="shared" si="425"/>
        <v>Primary vaccination</v>
      </c>
      <c r="T605" s="62" t="str">
        <f t="shared" si="426"/>
        <v xml:space="preserve">Unvaccinated </v>
      </c>
      <c r="U605" s="62" t="str">
        <f t="shared" ref="U605:U609" si="431">U604</f>
        <v>Emergency department</v>
      </c>
      <c r="V605" s="62" t="str">
        <f t="shared" si="428"/>
        <v>18 to ≥65 years</v>
      </c>
      <c r="W605" s="15" t="s">
        <v>330</v>
      </c>
      <c r="X605" s="15" t="s">
        <v>150</v>
      </c>
      <c r="Y605" s="62" t="str">
        <f t="shared" ref="Y605:Y606" si="432">Y604</f>
        <v>Omicron BA.1</v>
      </c>
      <c r="Z605" s="15" t="s">
        <v>1756</v>
      </c>
      <c r="AA605" s="62"/>
    </row>
    <row r="606" spans="1:27" x14ac:dyDescent="0.25">
      <c r="A606" s="62">
        <f t="shared" si="407"/>
        <v>44980</v>
      </c>
      <c r="B606" s="62" t="str">
        <f t="shared" si="408"/>
        <v>Tartof S.Y., et al.</v>
      </c>
      <c r="C606" s="63" t="str">
        <f t="shared" si="409"/>
        <v>Effectiveness and durability of BNT162b2 vaccine against hospital and emergency department admissions due to SARS-CoV-2 omicron sub-lineages BA.1 and BA.2 in a large health system in the USA: a test-negative, case-control study</v>
      </c>
      <c r="D606" s="64">
        <f t="shared" si="410"/>
        <v>44958</v>
      </c>
      <c r="E606" s="62" t="str">
        <f t="shared" si="411"/>
        <v>The Lancet Respiratory Medicine</v>
      </c>
      <c r="F606" s="62" t="str">
        <f t="shared" si="412"/>
        <v>Yes</v>
      </c>
      <c r="G606" s="62" t="str">
        <f t="shared" si="413"/>
        <v>Pfizer</v>
      </c>
      <c r="H606" s="62" t="str">
        <f t="shared" si="414"/>
        <v>USA</v>
      </c>
      <c r="I606" s="62" t="str">
        <f t="shared" si="415"/>
        <v>Dec 2021 to June 2022</v>
      </c>
      <c r="J606" s="62" t="str">
        <f t="shared" si="416"/>
        <v>Test-negative case study control</v>
      </c>
      <c r="K606" s="62" t="str">
        <f t="shared" si="417"/>
        <v>Adult members of Kaiser Permanente Southern California</v>
      </c>
      <c r="L606" s="62" t="str">
        <f t="shared" si="418"/>
        <v>Both</v>
      </c>
      <c r="M606" s="62" t="str">
        <f t="shared" si="419"/>
        <v>16,994</v>
      </c>
      <c r="N606" s="62" t="str">
        <f t="shared" si="420"/>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06" s="62" t="str">
        <f t="shared" si="421"/>
        <v>2 doses</v>
      </c>
      <c r="P606" s="62" t="str">
        <f t="shared" si="422"/>
        <v>BNT162b2</v>
      </c>
      <c r="Q606" s="62" t="str">
        <f t="shared" si="423"/>
        <v>Both</v>
      </c>
      <c r="R606" s="62" t="str">
        <f t="shared" si="424"/>
        <v>N/A</v>
      </c>
      <c r="S606" s="62" t="str">
        <f t="shared" si="425"/>
        <v>Primary vaccination</v>
      </c>
      <c r="T606" s="62" t="str">
        <f t="shared" si="426"/>
        <v xml:space="preserve">Unvaccinated </v>
      </c>
      <c r="U606" s="62" t="str">
        <f t="shared" si="431"/>
        <v>Emergency department</v>
      </c>
      <c r="V606" s="62" t="str">
        <f t="shared" si="428"/>
        <v>18 to ≥65 years</v>
      </c>
      <c r="W606" s="15" t="s">
        <v>1747</v>
      </c>
      <c r="X606" s="15" t="s">
        <v>221</v>
      </c>
      <c r="Y606" s="62" t="str">
        <f t="shared" si="432"/>
        <v>Omicron BA.1</v>
      </c>
      <c r="Z606" s="15" t="s">
        <v>1757</v>
      </c>
      <c r="AA606" s="62"/>
    </row>
    <row r="607" spans="1:27" x14ac:dyDescent="0.25">
      <c r="A607" s="62">
        <f t="shared" si="407"/>
        <v>44980</v>
      </c>
      <c r="B607" s="62" t="str">
        <f t="shared" si="408"/>
        <v>Tartof S.Y., et al.</v>
      </c>
      <c r="C607" s="63" t="str">
        <f t="shared" si="409"/>
        <v>Effectiveness and durability of BNT162b2 vaccine against hospital and emergency department admissions due to SARS-CoV-2 omicron sub-lineages BA.1 and BA.2 in a large health system in the USA: a test-negative, case-control study</v>
      </c>
      <c r="D607" s="64">
        <f t="shared" si="410"/>
        <v>44958</v>
      </c>
      <c r="E607" s="62" t="str">
        <f t="shared" si="411"/>
        <v>The Lancet Respiratory Medicine</v>
      </c>
      <c r="F607" s="62" t="str">
        <f t="shared" si="412"/>
        <v>Yes</v>
      </c>
      <c r="G607" s="62" t="str">
        <f t="shared" si="413"/>
        <v>Pfizer</v>
      </c>
      <c r="H607" s="62" t="str">
        <f t="shared" si="414"/>
        <v>USA</v>
      </c>
      <c r="I607" s="62" t="str">
        <f t="shared" si="415"/>
        <v>Dec 2021 to June 2022</v>
      </c>
      <c r="J607" s="62" t="str">
        <f t="shared" si="416"/>
        <v>Test-negative case study control</v>
      </c>
      <c r="K607" s="62" t="str">
        <f t="shared" si="417"/>
        <v>Adult members of Kaiser Permanente Southern California</v>
      </c>
      <c r="L607" s="62" t="str">
        <f t="shared" si="418"/>
        <v>Both</v>
      </c>
      <c r="M607" s="62" t="str">
        <f t="shared" si="419"/>
        <v>16,994</v>
      </c>
      <c r="N607" s="62" t="str">
        <f t="shared" si="420"/>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07" s="62" t="str">
        <f t="shared" si="421"/>
        <v>2 doses</v>
      </c>
      <c r="P607" s="62" t="str">
        <f t="shared" si="422"/>
        <v>BNT162b2</v>
      </c>
      <c r="Q607" s="62" t="str">
        <f t="shared" si="423"/>
        <v>Both</v>
      </c>
      <c r="R607" s="62" t="str">
        <f t="shared" si="424"/>
        <v>N/A</v>
      </c>
      <c r="S607" s="62" t="str">
        <f t="shared" si="425"/>
        <v>Primary vaccination</v>
      </c>
      <c r="T607" s="62" t="str">
        <f t="shared" si="426"/>
        <v xml:space="preserve">Unvaccinated </v>
      </c>
      <c r="U607" s="62" t="str">
        <f t="shared" si="431"/>
        <v>Emergency department</v>
      </c>
      <c r="V607" s="62" t="str">
        <f t="shared" si="428"/>
        <v>18 to ≥65 years</v>
      </c>
      <c r="W607" s="15" t="s">
        <v>48</v>
      </c>
      <c r="X607" s="15" t="s">
        <v>48</v>
      </c>
      <c r="Y607" s="62" t="s">
        <v>218</v>
      </c>
      <c r="Z607" s="37" t="s">
        <v>1758</v>
      </c>
      <c r="AA607" s="62"/>
    </row>
    <row r="608" spans="1:27" x14ac:dyDescent="0.25">
      <c r="A608" s="62">
        <f t="shared" si="407"/>
        <v>44980</v>
      </c>
      <c r="B608" s="62" t="str">
        <f t="shared" si="408"/>
        <v>Tartof S.Y., et al.</v>
      </c>
      <c r="C608" s="63" t="str">
        <f t="shared" si="409"/>
        <v>Effectiveness and durability of BNT162b2 vaccine against hospital and emergency department admissions due to SARS-CoV-2 omicron sub-lineages BA.1 and BA.2 in a large health system in the USA: a test-negative, case-control study</v>
      </c>
      <c r="D608" s="64">
        <f t="shared" si="410"/>
        <v>44958</v>
      </c>
      <c r="E608" s="62" t="str">
        <f t="shared" si="411"/>
        <v>The Lancet Respiratory Medicine</v>
      </c>
      <c r="F608" s="62" t="str">
        <f t="shared" si="412"/>
        <v>Yes</v>
      </c>
      <c r="G608" s="62" t="str">
        <f t="shared" si="413"/>
        <v>Pfizer</v>
      </c>
      <c r="H608" s="62" t="str">
        <f t="shared" si="414"/>
        <v>USA</v>
      </c>
      <c r="I608" s="62" t="str">
        <f t="shared" si="415"/>
        <v>Dec 2021 to June 2022</v>
      </c>
      <c r="J608" s="62" t="str">
        <f t="shared" si="416"/>
        <v>Test-negative case study control</v>
      </c>
      <c r="K608" s="62" t="str">
        <f t="shared" si="417"/>
        <v>Adult members of Kaiser Permanente Southern California</v>
      </c>
      <c r="L608" s="62" t="str">
        <f t="shared" si="418"/>
        <v>Both</v>
      </c>
      <c r="M608" s="62" t="str">
        <f t="shared" si="419"/>
        <v>16,994</v>
      </c>
      <c r="N608" s="62" t="str">
        <f t="shared" si="420"/>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08" s="62" t="str">
        <f t="shared" si="421"/>
        <v>2 doses</v>
      </c>
      <c r="P608" s="62" t="str">
        <f t="shared" si="422"/>
        <v>BNT162b2</v>
      </c>
      <c r="Q608" s="62" t="str">
        <f t="shared" si="423"/>
        <v>Both</v>
      </c>
      <c r="R608" s="62" t="str">
        <f t="shared" si="424"/>
        <v>N/A</v>
      </c>
      <c r="S608" s="62" t="str">
        <f t="shared" si="425"/>
        <v>Primary vaccination</v>
      </c>
      <c r="T608" s="62" t="str">
        <f t="shared" si="426"/>
        <v xml:space="preserve">Unvaccinated </v>
      </c>
      <c r="U608" s="62" t="str">
        <f t="shared" si="431"/>
        <v>Emergency department</v>
      </c>
      <c r="V608" s="62" t="str">
        <f t="shared" si="428"/>
        <v>18 to ≥65 years</v>
      </c>
      <c r="W608" s="15" t="s">
        <v>330</v>
      </c>
      <c r="X608" s="15" t="s">
        <v>150</v>
      </c>
      <c r="Y608" s="62" t="str">
        <f t="shared" ref="Y608:Y609" si="433">Y607</f>
        <v>Omicron BA.2</v>
      </c>
      <c r="Z608" s="15" t="s">
        <v>1759</v>
      </c>
      <c r="AA608" s="62"/>
    </row>
    <row r="609" spans="1:27" x14ac:dyDescent="0.25">
      <c r="A609" s="62">
        <f t="shared" si="407"/>
        <v>44980</v>
      </c>
      <c r="B609" s="62" t="str">
        <f t="shared" si="408"/>
        <v>Tartof S.Y., et al.</v>
      </c>
      <c r="C609" s="63" t="str">
        <f t="shared" si="409"/>
        <v>Effectiveness and durability of BNT162b2 vaccine against hospital and emergency department admissions due to SARS-CoV-2 omicron sub-lineages BA.1 and BA.2 in a large health system in the USA: a test-negative, case-control study</v>
      </c>
      <c r="D609" s="64">
        <f t="shared" si="410"/>
        <v>44958</v>
      </c>
      <c r="E609" s="62" t="str">
        <f t="shared" si="411"/>
        <v>The Lancet Respiratory Medicine</v>
      </c>
      <c r="F609" s="62" t="str">
        <f t="shared" si="412"/>
        <v>Yes</v>
      </c>
      <c r="G609" s="62" t="str">
        <f t="shared" si="413"/>
        <v>Pfizer</v>
      </c>
      <c r="H609" s="62" t="str">
        <f t="shared" si="414"/>
        <v>USA</v>
      </c>
      <c r="I609" s="62" t="str">
        <f t="shared" si="415"/>
        <v>Dec 2021 to June 2022</v>
      </c>
      <c r="J609" s="62" t="str">
        <f t="shared" si="416"/>
        <v>Test-negative case study control</v>
      </c>
      <c r="K609" s="62" t="str">
        <f t="shared" si="417"/>
        <v>Adult members of Kaiser Permanente Southern California</v>
      </c>
      <c r="L609" s="62" t="str">
        <f t="shared" si="418"/>
        <v>Both</v>
      </c>
      <c r="M609" s="62" t="str">
        <f t="shared" si="419"/>
        <v>16,994</v>
      </c>
      <c r="N609" s="62" t="str">
        <f t="shared" si="420"/>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09" s="62" t="str">
        <f t="shared" si="421"/>
        <v>2 doses</v>
      </c>
      <c r="P609" s="62" t="str">
        <f t="shared" si="422"/>
        <v>BNT162b2</v>
      </c>
      <c r="Q609" s="62" t="str">
        <f t="shared" si="423"/>
        <v>Both</v>
      </c>
      <c r="R609" s="62" t="str">
        <f t="shared" si="424"/>
        <v>N/A</v>
      </c>
      <c r="S609" s="62" t="str">
        <f t="shared" si="425"/>
        <v>Primary vaccination</v>
      </c>
      <c r="T609" s="62" t="str">
        <f t="shared" si="426"/>
        <v xml:space="preserve">Unvaccinated </v>
      </c>
      <c r="U609" s="62" t="str">
        <f t="shared" si="431"/>
        <v>Emergency department</v>
      </c>
      <c r="V609" s="62" t="str">
        <f t="shared" si="428"/>
        <v>18 to ≥65 years</v>
      </c>
      <c r="W609" s="15" t="s">
        <v>1747</v>
      </c>
      <c r="X609" s="15" t="s">
        <v>221</v>
      </c>
      <c r="Y609" s="62" t="str">
        <f t="shared" si="433"/>
        <v>Omicron BA.2</v>
      </c>
      <c r="Z609" s="15" t="s">
        <v>1760</v>
      </c>
      <c r="AA609" s="62"/>
    </row>
    <row r="610" spans="1:27" x14ac:dyDescent="0.25">
      <c r="A610" s="62">
        <f t="shared" ref="A610:N610" si="434">A609</f>
        <v>44980</v>
      </c>
      <c r="B610" s="62" t="str">
        <f t="shared" si="434"/>
        <v>Tartof S.Y., et al.</v>
      </c>
      <c r="C610" s="63" t="str">
        <f t="shared" si="434"/>
        <v>Effectiveness and durability of BNT162b2 vaccine against hospital and emergency department admissions due to SARS-CoV-2 omicron sub-lineages BA.1 and BA.2 in a large health system in the USA: a test-negative, case-control study</v>
      </c>
      <c r="D610" s="64">
        <f t="shared" si="434"/>
        <v>44958</v>
      </c>
      <c r="E610" s="62" t="str">
        <f t="shared" si="434"/>
        <v>The Lancet Respiratory Medicine</v>
      </c>
      <c r="F610" s="62" t="str">
        <f t="shared" si="434"/>
        <v>Yes</v>
      </c>
      <c r="G610" s="62" t="str">
        <f t="shared" si="434"/>
        <v>Pfizer</v>
      </c>
      <c r="H610" s="62" t="str">
        <f t="shared" si="434"/>
        <v>USA</v>
      </c>
      <c r="I610" s="62" t="str">
        <f t="shared" si="434"/>
        <v>Dec 2021 to June 2022</v>
      </c>
      <c r="J610" s="62" t="str">
        <f t="shared" si="434"/>
        <v>Test-negative case study control</v>
      </c>
      <c r="K610" s="62" t="str">
        <f t="shared" si="434"/>
        <v>Adult members of Kaiser Permanente Southern California</v>
      </c>
      <c r="L610" s="62" t="str">
        <f t="shared" si="434"/>
        <v>Both</v>
      </c>
      <c r="M610" s="62" t="str">
        <f t="shared" si="434"/>
        <v>16,994</v>
      </c>
      <c r="N610" s="62" t="str">
        <f t="shared" si="434"/>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10" s="62" t="s">
        <v>1613</v>
      </c>
      <c r="P610" s="62" t="str">
        <f t="shared" ref="P610:R610" si="435">P609</f>
        <v>BNT162b2</v>
      </c>
      <c r="Q610" s="62" t="str">
        <f t="shared" si="435"/>
        <v>Both</v>
      </c>
      <c r="R610" s="62" t="str">
        <f t="shared" si="435"/>
        <v>N/A</v>
      </c>
      <c r="S610" s="62" t="s">
        <v>77</v>
      </c>
      <c r="T610" s="62" t="str">
        <f t="shared" si="426"/>
        <v xml:space="preserve">Unvaccinated </v>
      </c>
      <c r="U610" s="62" t="s">
        <v>47</v>
      </c>
      <c r="V610" s="62" t="str">
        <f t="shared" si="428"/>
        <v>18 to ≥65 years</v>
      </c>
      <c r="W610" s="15" t="s">
        <v>48</v>
      </c>
      <c r="X610" s="15" t="s">
        <v>48</v>
      </c>
      <c r="Y610" s="62" t="s">
        <v>120</v>
      </c>
      <c r="Z610" s="15" t="s">
        <v>1761</v>
      </c>
      <c r="AA610" s="62"/>
    </row>
    <row r="611" spans="1:27" x14ac:dyDescent="0.25">
      <c r="A611" s="62">
        <f t="shared" ref="A611:J615" si="436">A610</f>
        <v>44980</v>
      </c>
      <c r="B611" s="62" t="str">
        <f t="shared" si="436"/>
        <v>Tartof S.Y., et al.</v>
      </c>
      <c r="C611" s="63" t="str">
        <f t="shared" si="436"/>
        <v>Effectiveness and durability of BNT162b2 vaccine against hospital and emergency department admissions due to SARS-CoV-2 omicron sub-lineages BA.1 and BA.2 in a large health system in the USA: a test-negative, case-control study</v>
      </c>
      <c r="D611" s="64">
        <f t="shared" si="436"/>
        <v>44958</v>
      </c>
      <c r="E611" s="62" t="str">
        <f t="shared" si="436"/>
        <v>The Lancet Respiratory Medicine</v>
      </c>
      <c r="F611" s="62" t="str">
        <f t="shared" si="436"/>
        <v>Yes</v>
      </c>
      <c r="G611" s="62" t="str">
        <f t="shared" si="436"/>
        <v>Pfizer</v>
      </c>
      <c r="H611" s="62" t="str">
        <f t="shared" si="436"/>
        <v>USA</v>
      </c>
      <c r="I611" s="62" t="str">
        <f t="shared" si="436"/>
        <v>Dec 2021 to June 2022</v>
      </c>
      <c r="J611" s="62" t="str">
        <f t="shared" si="436"/>
        <v>Test-negative case study control</v>
      </c>
      <c r="K611" s="62" t="str">
        <f t="shared" ref="K611:T615" si="437">K610</f>
        <v>Adult members of Kaiser Permanente Southern California</v>
      </c>
      <c r="L611" s="62" t="str">
        <f t="shared" si="437"/>
        <v>Both</v>
      </c>
      <c r="M611" s="62" t="str">
        <f t="shared" si="437"/>
        <v>16,994</v>
      </c>
      <c r="N611" s="62" t="str">
        <f t="shared" si="437"/>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11" s="62" t="str">
        <f t="shared" si="437"/>
        <v>2 doses + booster</v>
      </c>
      <c r="P611" s="62" t="str">
        <f t="shared" si="437"/>
        <v>BNT162b2</v>
      </c>
      <c r="Q611" s="62" t="str">
        <f t="shared" si="437"/>
        <v>Both</v>
      </c>
      <c r="R611" s="62" t="str">
        <f t="shared" si="437"/>
        <v>N/A</v>
      </c>
      <c r="S611" s="62" t="str">
        <f t="shared" si="437"/>
        <v>First booster</v>
      </c>
      <c r="T611" s="62" t="str">
        <f t="shared" si="437"/>
        <v xml:space="preserve">Unvaccinated </v>
      </c>
      <c r="U611" s="62" t="str">
        <f t="shared" ref="U611:U615" si="438">U610</f>
        <v>Hospitalization</v>
      </c>
      <c r="V611" s="62" t="str">
        <f t="shared" si="428"/>
        <v>18 to ≥65 years</v>
      </c>
      <c r="W611" s="15" t="s">
        <v>335</v>
      </c>
      <c r="X611" s="15" t="s">
        <v>1025</v>
      </c>
      <c r="Y611" s="62" t="str">
        <f t="shared" ref="Y611:Y612" si="439">Y610</f>
        <v>Omicron BA.1</v>
      </c>
      <c r="Z611" s="15" t="s">
        <v>1762</v>
      </c>
      <c r="AA611" s="62"/>
    </row>
    <row r="612" spans="1:27" x14ac:dyDescent="0.25">
      <c r="A612" s="62">
        <f t="shared" si="436"/>
        <v>44980</v>
      </c>
      <c r="B612" s="62" t="str">
        <f t="shared" si="436"/>
        <v>Tartof S.Y., et al.</v>
      </c>
      <c r="C612" s="63" t="str">
        <f t="shared" si="436"/>
        <v>Effectiveness and durability of BNT162b2 vaccine against hospital and emergency department admissions due to SARS-CoV-2 omicron sub-lineages BA.1 and BA.2 in a large health system in the USA: a test-negative, case-control study</v>
      </c>
      <c r="D612" s="64">
        <f t="shared" si="436"/>
        <v>44958</v>
      </c>
      <c r="E612" s="62" t="str">
        <f t="shared" si="436"/>
        <v>The Lancet Respiratory Medicine</v>
      </c>
      <c r="F612" s="62" t="str">
        <f t="shared" si="436"/>
        <v>Yes</v>
      </c>
      <c r="G612" s="62" t="str">
        <f t="shared" si="436"/>
        <v>Pfizer</v>
      </c>
      <c r="H612" s="62" t="str">
        <f t="shared" si="436"/>
        <v>USA</v>
      </c>
      <c r="I612" s="62" t="str">
        <f t="shared" si="436"/>
        <v>Dec 2021 to June 2022</v>
      </c>
      <c r="J612" s="62" t="str">
        <f t="shared" si="436"/>
        <v>Test-negative case study control</v>
      </c>
      <c r="K612" s="62" t="str">
        <f t="shared" si="437"/>
        <v>Adult members of Kaiser Permanente Southern California</v>
      </c>
      <c r="L612" s="62" t="str">
        <f t="shared" si="437"/>
        <v>Both</v>
      </c>
      <c r="M612" s="62" t="str">
        <f t="shared" si="437"/>
        <v>16,994</v>
      </c>
      <c r="N612" s="62" t="str">
        <f t="shared" si="437"/>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12" s="62" t="str">
        <f t="shared" si="437"/>
        <v>2 doses + booster</v>
      </c>
      <c r="P612" s="62" t="str">
        <f t="shared" si="437"/>
        <v>BNT162b2</v>
      </c>
      <c r="Q612" s="62" t="str">
        <f t="shared" si="437"/>
        <v>Both</v>
      </c>
      <c r="R612" s="62" t="str">
        <f t="shared" si="437"/>
        <v>N/A</v>
      </c>
      <c r="S612" s="62" t="str">
        <f t="shared" si="437"/>
        <v>First booster</v>
      </c>
      <c r="T612" s="62" t="str">
        <f t="shared" si="437"/>
        <v xml:space="preserve">Unvaccinated </v>
      </c>
      <c r="U612" s="62" t="str">
        <f t="shared" si="438"/>
        <v>Hospitalization</v>
      </c>
      <c r="V612" s="62" t="str">
        <f t="shared" si="428"/>
        <v>18 to ≥65 years</v>
      </c>
      <c r="W612" s="15" t="s">
        <v>341</v>
      </c>
      <c r="X612" s="15" t="s">
        <v>150</v>
      </c>
      <c r="Y612" s="62" t="str">
        <f t="shared" si="439"/>
        <v>Omicron BA.1</v>
      </c>
      <c r="Z612" s="15" t="s">
        <v>1763</v>
      </c>
      <c r="AA612" s="62"/>
    </row>
    <row r="613" spans="1:27" x14ac:dyDescent="0.25">
      <c r="A613" s="62">
        <f t="shared" si="436"/>
        <v>44980</v>
      </c>
      <c r="B613" s="62" t="str">
        <f t="shared" si="436"/>
        <v>Tartof S.Y., et al.</v>
      </c>
      <c r="C613" s="63" t="str">
        <f t="shared" si="436"/>
        <v>Effectiveness and durability of BNT162b2 vaccine against hospital and emergency department admissions due to SARS-CoV-2 omicron sub-lineages BA.1 and BA.2 in a large health system in the USA: a test-negative, case-control study</v>
      </c>
      <c r="D613" s="64">
        <f t="shared" si="436"/>
        <v>44958</v>
      </c>
      <c r="E613" s="62" t="str">
        <f t="shared" si="436"/>
        <v>The Lancet Respiratory Medicine</v>
      </c>
      <c r="F613" s="62" t="str">
        <f t="shared" si="436"/>
        <v>Yes</v>
      </c>
      <c r="G613" s="62" t="str">
        <f t="shared" si="436"/>
        <v>Pfizer</v>
      </c>
      <c r="H613" s="62" t="str">
        <f t="shared" si="436"/>
        <v>USA</v>
      </c>
      <c r="I613" s="62" t="str">
        <f t="shared" si="436"/>
        <v>Dec 2021 to June 2022</v>
      </c>
      <c r="J613" s="62" t="str">
        <f t="shared" si="436"/>
        <v>Test-negative case study control</v>
      </c>
      <c r="K613" s="62" t="str">
        <f t="shared" si="437"/>
        <v>Adult members of Kaiser Permanente Southern California</v>
      </c>
      <c r="L613" s="62" t="str">
        <f t="shared" si="437"/>
        <v>Both</v>
      </c>
      <c r="M613" s="62" t="str">
        <f t="shared" si="437"/>
        <v>16,994</v>
      </c>
      <c r="N613" s="62" t="str">
        <f t="shared" si="437"/>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13" s="62" t="str">
        <f t="shared" si="437"/>
        <v>2 doses + booster</v>
      </c>
      <c r="P613" s="62" t="str">
        <f t="shared" si="437"/>
        <v>BNT162b2</v>
      </c>
      <c r="Q613" s="62" t="str">
        <f t="shared" si="437"/>
        <v>Both</v>
      </c>
      <c r="R613" s="62" t="str">
        <f t="shared" si="437"/>
        <v>N/A</v>
      </c>
      <c r="S613" s="62" t="str">
        <f t="shared" si="437"/>
        <v>First booster</v>
      </c>
      <c r="T613" s="62" t="str">
        <f t="shared" si="437"/>
        <v xml:space="preserve">Unvaccinated </v>
      </c>
      <c r="U613" s="62" t="str">
        <f t="shared" si="438"/>
        <v>Hospitalization</v>
      </c>
      <c r="V613" s="62" t="str">
        <f t="shared" si="428"/>
        <v>18 to ≥65 years</v>
      </c>
      <c r="W613" s="15" t="s">
        <v>48</v>
      </c>
      <c r="X613" s="15" t="s">
        <v>48</v>
      </c>
      <c r="Y613" s="62" t="s">
        <v>218</v>
      </c>
      <c r="Z613" s="15" t="s">
        <v>1764</v>
      </c>
      <c r="AA613" s="62"/>
    </row>
    <row r="614" spans="1:27" x14ac:dyDescent="0.25">
      <c r="A614" s="62">
        <f t="shared" si="436"/>
        <v>44980</v>
      </c>
      <c r="B614" s="62" t="str">
        <f t="shared" si="436"/>
        <v>Tartof S.Y., et al.</v>
      </c>
      <c r="C614" s="63" t="str">
        <f t="shared" si="436"/>
        <v>Effectiveness and durability of BNT162b2 vaccine against hospital and emergency department admissions due to SARS-CoV-2 omicron sub-lineages BA.1 and BA.2 in a large health system in the USA: a test-negative, case-control study</v>
      </c>
      <c r="D614" s="64">
        <f t="shared" si="436"/>
        <v>44958</v>
      </c>
      <c r="E614" s="62" t="str">
        <f t="shared" si="436"/>
        <v>The Lancet Respiratory Medicine</v>
      </c>
      <c r="F614" s="62" t="str">
        <f t="shared" si="436"/>
        <v>Yes</v>
      </c>
      <c r="G614" s="62" t="str">
        <f t="shared" si="436"/>
        <v>Pfizer</v>
      </c>
      <c r="H614" s="62" t="str">
        <f t="shared" si="436"/>
        <v>USA</v>
      </c>
      <c r="I614" s="62" t="str">
        <f t="shared" si="436"/>
        <v>Dec 2021 to June 2022</v>
      </c>
      <c r="J614" s="62" t="str">
        <f t="shared" si="436"/>
        <v>Test-negative case study control</v>
      </c>
      <c r="K614" s="62" t="str">
        <f t="shared" si="437"/>
        <v>Adult members of Kaiser Permanente Southern California</v>
      </c>
      <c r="L614" s="62" t="str">
        <f t="shared" si="437"/>
        <v>Both</v>
      </c>
      <c r="M614" s="62" t="str">
        <f t="shared" si="437"/>
        <v>16,994</v>
      </c>
      <c r="N614" s="62" t="str">
        <f t="shared" si="437"/>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14" s="62" t="str">
        <f t="shared" si="437"/>
        <v>2 doses + booster</v>
      </c>
      <c r="P614" s="62" t="str">
        <f t="shared" si="437"/>
        <v>BNT162b2</v>
      </c>
      <c r="Q614" s="62" t="str">
        <f t="shared" si="437"/>
        <v>Both</v>
      </c>
      <c r="R614" s="62" t="str">
        <f t="shared" si="437"/>
        <v>N/A</v>
      </c>
      <c r="S614" s="62" t="str">
        <f t="shared" si="437"/>
        <v>First booster</v>
      </c>
      <c r="T614" s="62" t="str">
        <f t="shared" si="437"/>
        <v xml:space="preserve">Unvaccinated </v>
      </c>
      <c r="U614" s="62" t="str">
        <f t="shared" si="438"/>
        <v>Hospitalization</v>
      </c>
      <c r="V614" s="62" t="str">
        <f t="shared" si="428"/>
        <v>18 to ≥65 years</v>
      </c>
      <c r="W614" s="15" t="s">
        <v>335</v>
      </c>
      <c r="X614" s="15" t="s">
        <v>1025</v>
      </c>
      <c r="Y614" s="62" t="str">
        <f t="shared" ref="Y614:Y615" si="440">Y613</f>
        <v>Omicron BA.2</v>
      </c>
      <c r="Z614" s="15" t="s">
        <v>1765</v>
      </c>
      <c r="AA614" s="62"/>
    </row>
    <row r="615" spans="1:27" x14ac:dyDescent="0.25">
      <c r="A615" s="62">
        <f t="shared" si="436"/>
        <v>44980</v>
      </c>
      <c r="B615" s="62" t="str">
        <f t="shared" si="436"/>
        <v>Tartof S.Y., et al.</v>
      </c>
      <c r="C615" s="63" t="str">
        <f t="shared" si="436"/>
        <v>Effectiveness and durability of BNT162b2 vaccine against hospital and emergency department admissions due to SARS-CoV-2 omicron sub-lineages BA.1 and BA.2 in a large health system in the USA: a test-negative, case-control study</v>
      </c>
      <c r="D615" s="64">
        <f t="shared" si="436"/>
        <v>44958</v>
      </c>
      <c r="E615" s="62" t="str">
        <f t="shared" si="436"/>
        <v>The Lancet Respiratory Medicine</v>
      </c>
      <c r="F615" s="62" t="str">
        <f t="shared" si="436"/>
        <v>Yes</v>
      </c>
      <c r="G615" s="62" t="str">
        <f t="shared" si="436"/>
        <v>Pfizer</v>
      </c>
      <c r="H615" s="62" t="str">
        <f t="shared" si="436"/>
        <v>USA</v>
      </c>
      <c r="I615" s="62" t="str">
        <f t="shared" si="436"/>
        <v>Dec 2021 to June 2022</v>
      </c>
      <c r="J615" s="62" t="str">
        <f t="shared" si="436"/>
        <v>Test-negative case study control</v>
      </c>
      <c r="K615" s="62" t="str">
        <f t="shared" si="437"/>
        <v>Adult members of Kaiser Permanente Southern California</v>
      </c>
      <c r="L615" s="62" t="str">
        <f t="shared" si="437"/>
        <v>Both</v>
      </c>
      <c r="M615" s="62" t="str">
        <f t="shared" si="437"/>
        <v>16,994</v>
      </c>
      <c r="N615" s="62" t="str">
        <f t="shared" si="437"/>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15" s="62" t="str">
        <f t="shared" si="437"/>
        <v>2 doses + booster</v>
      </c>
      <c r="P615" s="62" t="str">
        <f t="shared" si="437"/>
        <v>BNT162b2</v>
      </c>
      <c r="Q615" s="62" t="str">
        <f t="shared" si="437"/>
        <v>Both</v>
      </c>
      <c r="R615" s="62" t="str">
        <f t="shared" si="437"/>
        <v>N/A</v>
      </c>
      <c r="S615" s="62" t="str">
        <f t="shared" si="437"/>
        <v>First booster</v>
      </c>
      <c r="T615" s="62" t="str">
        <f t="shared" si="437"/>
        <v xml:space="preserve">Unvaccinated </v>
      </c>
      <c r="U615" s="62" t="str">
        <f t="shared" si="438"/>
        <v>Hospitalization</v>
      </c>
      <c r="V615" s="62" t="str">
        <f t="shared" si="428"/>
        <v>18 to ≥65 years</v>
      </c>
      <c r="W615" s="15" t="s">
        <v>341</v>
      </c>
      <c r="X615" s="15" t="s">
        <v>150</v>
      </c>
      <c r="Y615" s="62" t="str">
        <f t="shared" si="440"/>
        <v>Omicron BA.2</v>
      </c>
      <c r="Z615" s="15" t="s">
        <v>1766</v>
      </c>
      <c r="AA615" s="62"/>
    </row>
    <row r="616" spans="1:27" x14ac:dyDescent="0.25">
      <c r="A616" s="62">
        <f t="shared" ref="A616:T616" si="441">A615</f>
        <v>44980</v>
      </c>
      <c r="B616" s="62" t="str">
        <f t="shared" si="441"/>
        <v>Tartof S.Y., et al.</v>
      </c>
      <c r="C616" s="63" t="str">
        <f t="shared" si="441"/>
        <v>Effectiveness and durability of BNT162b2 vaccine against hospital and emergency department admissions due to SARS-CoV-2 omicron sub-lineages BA.1 and BA.2 in a large health system in the USA: a test-negative, case-control study</v>
      </c>
      <c r="D616" s="64">
        <f t="shared" si="441"/>
        <v>44958</v>
      </c>
      <c r="E616" s="62" t="str">
        <f t="shared" si="441"/>
        <v>The Lancet Respiratory Medicine</v>
      </c>
      <c r="F616" s="62" t="str">
        <f t="shared" si="441"/>
        <v>Yes</v>
      </c>
      <c r="G616" s="62" t="str">
        <f t="shared" si="441"/>
        <v>Pfizer</v>
      </c>
      <c r="H616" s="62" t="str">
        <f t="shared" si="441"/>
        <v>USA</v>
      </c>
      <c r="I616" s="62" t="str">
        <f t="shared" si="441"/>
        <v>Dec 2021 to June 2022</v>
      </c>
      <c r="J616" s="62" t="str">
        <f t="shared" si="441"/>
        <v>Test-negative case study control</v>
      </c>
      <c r="K616" s="62" t="str">
        <f t="shared" si="441"/>
        <v>Adult members of Kaiser Permanente Southern California</v>
      </c>
      <c r="L616" s="62" t="str">
        <f t="shared" si="441"/>
        <v>Both</v>
      </c>
      <c r="M616" s="62" t="str">
        <f t="shared" si="441"/>
        <v>16,994</v>
      </c>
      <c r="N616" s="62" t="str">
        <f t="shared" si="441"/>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16" s="62" t="str">
        <f t="shared" si="441"/>
        <v>2 doses + booster</v>
      </c>
      <c r="P616" s="62" t="str">
        <f t="shared" si="441"/>
        <v>BNT162b2</v>
      </c>
      <c r="Q616" s="62" t="str">
        <f t="shared" si="441"/>
        <v>Both</v>
      </c>
      <c r="R616" s="62" t="str">
        <f t="shared" si="441"/>
        <v>N/A</v>
      </c>
      <c r="S616" s="62" t="str">
        <f t="shared" si="441"/>
        <v>First booster</v>
      </c>
      <c r="T616" s="62" t="str">
        <f t="shared" si="441"/>
        <v xml:space="preserve">Unvaccinated </v>
      </c>
      <c r="U616" s="62" t="s">
        <v>1527</v>
      </c>
      <c r="V616" s="62" t="str">
        <f t="shared" si="428"/>
        <v>18 to ≥65 years</v>
      </c>
      <c r="W616" s="15" t="s">
        <v>48</v>
      </c>
      <c r="X616" s="15" t="s">
        <v>48</v>
      </c>
      <c r="Y616" s="62" t="s">
        <v>120</v>
      </c>
      <c r="Z616" s="15" t="s">
        <v>1767</v>
      </c>
      <c r="AA616" s="62"/>
    </row>
    <row r="617" spans="1:27" x14ac:dyDescent="0.25">
      <c r="A617" s="62">
        <f t="shared" ref="A617:J621" si="442">A616</f>
        <v>44980</v>
      </c>
      <c r="B617" s="62" t="str">
        <f t="shared" si="442"/>
        <v>Tartof S.Y., et al.</v>
      </c>
      <c r="C617" s="63" t="str">
        <f t="shared" si="442"/>
        <v>Effectiveness and durability of BNT162b2 vaccine against hospital and emergency department admissions due to SARS-CoV-2 omicron sub-lineages BA.1 and BA.2 in a large health system in the USA: a test-negative, case-control study</v>
      </c>
      <c r="D617" s="64">
        <f t="shared" si="442"/>
        <v>44958</v>
      </c>
      <c r="E617" s="62" t="str">
        <f t="shared" si="442"/>
        <v>The Lancet Respiratory Medicine</v>
      </c>
      <c r="F617" s="62" t="str">
        <f t="shared" si="442"/>
        <v>Yes</v>
      </c>
      <c r="G617" s="62" t="str">
        <f t="shared" si="442"/>
        <v>Pfizer</v>
      </c>
      <c r="H617" s="62" t="str">
        <f t="shared" si="442"/>
        <v>USA</v>
      </c>
      <c r="I617" s="62" t="str">
        <f t="shared" si="442"/>
        <v>Dec 2021 to June 2022</v>
      </c>
      <c r="J617" s="62" t="str">
        <f t="shared" si="442"/>
        <v>Test-negative case study control</v>
      </c>
      <c r="K617" s="62" t="str">
        <f t="shared" ref="K617:T621" si="443">K616</f>
        <v>Adult members of Kaiser Permanente Southern California</v>
      </c>
      <c r="L617" s="62" t="str">
        <f t="shared" si="443"/>
        <v>Both</v>
      </c>
      <c r="M617" s="62" t="str">
        <f t="shared" si="443"/>
        <v>16,994</v>
      </c>
      <c r="N617" s="62" t="str">
        <f t="shared" si="443"/>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17" s="62" t="str">
        <f t="shared" si="443"/>
        <v>2 doses + booster</v>
      </c>
      <c r="P617" s="62" t="str">
        <f t="shared" si="443"/>
        <v>BNT162b2</v>
      </c>
      <c r="Q617" s="62" t="str">
        <f t="shared" si="443"/>
        <v>Both</v>
      </c>
      <c r="R617" s="62" t="str">
        <f t="shared" si="443"/>
        <v>N/A</v>
      </c>
      <c r="S617" s="62" t="str">
        <f t="shared" si="443"/>
        <v>First booster</v>
      </c>
      <c r="T617" s="62" t="str">
        <f t="shared" si="443"/>
        <v xml:space="preserve">Unvaccinated </v>
      </c>
      <c r="U617" s="62" t="str">
        <f t="shared" ref="U617:V621" si="444">U616</f>
        <v>Emergency department</v>
      </c>
      <c r="V617" s="62" t="str">
        <f t="shared" si="444"/>
        <v>18 to ≥65 years</v>
      </c>
      <c r="W617" s="15" t="s">
        <v>335</v>
      </c>
      <c r="X617" s="15" t="s">
        <v>1025</v>
      </c>
      <c r="Y617" s="62" t="str">
        <f t="shared" ref="Y617:Y618" si="445">Y616</f>
        <v>Omicron BA.1</v>
      </c>
      <c r="Z617" s="15" t="s">
        <v>1768</v>
      </c>
      <c r="AA617" s="62"/>
    </row>
    <row r="618" spans="1:27" x14ac:dyDescent="0.25">
      <c r="A618" s="62">
        <f t="shared" si="442"/>
        <v>44980</v>
      </c>
      <c r="B618" s="62" t="str">
        <f t="shared" si="442"/>
        <v>Tartof S.Y., et al.</v>
      </c>
      <c r="C618" s="63" t="str">
        <f t="shared" si="442"/>
        <v>Effectiveness and durability of BNT162b2 vaccine against hospital and emergency department admissions due to SARS-CoV-2 omicron sub-lineages BA.1 and BA.2 in a large health system in the USA: a test-negative, case-control study</v>
      </c>
      <c r="D618" s="64">
        <f t="shared" si="442"/>
        <v>44958</v>
      </c>
      <c r="E618" s="62" t="str">
        <f t="shared" si="442"/>
        <v>The Lancet Respiratory Medicine</v>
      </c>
      <c r="F618" s="62" t="str">
        <f t="shared" si="442"/>
        <v>Yes</v>
      </c>
      <c r="G618" s="62" t="str">
        <f t="shared" si="442"/>
        <v>Pfizer</v>
      </c>
      <c r="H618" s="62" t="str">
        <f t="shared" si="442"/>
        <v>USA</v>
      </c>
      <c r="I618" s="62" t="str">
        <f t="shared" si="442"/>
        <v>Dec 2021 to June 2022</v>
      </c>
      <c r="J618" s="62" t="str">
        <f t="shared" si="442"/>
        <v>Test-negative case study control</v>
      </c>
      <c r="K618" s="62" t="str">
        <f t="shared" si="443"/>
        <v>Adult members of Kaiser Permanente Southern California</v>
      </c>
      <c r="L618" s="62" t="str">
        <f t="shared" si="443"/>
        <v>Both</v>
      </c>
      <c r="M618" s="62" t="str">
        <f t="shared" si="443"/>
        <v>16,994</v>
      </c>
      <c r="N618" s="62" t="str">
        <f t="shared" si="443"/>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18" s="62" t="str">
        <f t="shared" si="443"/>
        <v>2 doses + booster</v>
      </c>
      <c r="P618" s="62" t="str">
        <f t="shared" si="443"/>
        <v>BNT162b2</v>
      </c>
      <c r="Q618" s="62" t="str">
        <f t="shared" si="443"/>
        <v>Both</v>
      </c>
      <c r="R618" s="62" t="str">
        <f t="shared" si="443"/>
        <v>N/A</v>
      </c>
      <c r="S618" s="62" t="str">
        <f t="shared" si="443"/>
        <v>First booster</v>
      </c>
      <c r="T618" s="62" t="str">
        <f t="shared" si="443"/>
        <v xml:space="preserve">Unvaccinated </v>
      </c>
      <c r="U618" s="62" t="str">
        <f t="shared" si="444"/>
        <v>Emergency department</v>
      </c>
      <c r="V618" s="62" t="str">
        <f t="shared" si="444"/>
        <v>18 to ≥65 years</v>
      </c>
      <c r="W618" s="15" t="s">
        <v>341</v>
      </c>
      <c r="X618" s="15" t="s">
        <v>150</v>
      </c>
      <c r="Y618" s="62" t="str">
        <f t="shared" si="445"/>
        <v>Omicron BA.1</v>
      </c>
      <c r="Z618" s="15" t="s">
        <v>1771</v>
      </c>
      <c r="AA618" s="62"/>
    </row>
    <row r="619" spans="1:27" x14ac:dyDescent="0.25">
      <c r="A619" s="62">
        <f t="shared" si="442"/>
        <v>44980</v>
      </c>
      <c r="B619" s="62" t="str">
        <f t="shared" si="442"/>
        <v>Tartof S.Y., et al.</v>
      </c>
      <c r="C619" s="63" t="str">
        <f t="shared" si="442"/>
        <v>Effectiveness and durability of BNT162b2 vaccine against hospital and emergency department admissions due to SARS-CoV-2 omicron sub-lineages BA.1 and BA.2 in a large health system in the USA: a test-negative, case-control study</v>
      </c>
      <c r="D619" s="64">
        <f t="shared" si="442"/>
        <v>44958</v>
      </c>
      <c r="E619" s="62" t="str">
        <f t="shared" si="442"/>
        <v>The Lancet Respiratory Medicine</v>
      </c>
      <c r="F619" s="62" t="str">
        <f t="shared" si="442"/>
        <v>Yes</v>
      </c>
      <c r="G619" s="62" t="str">
        <f t="shared" si="442"/>
        <v>Pfizer</v>
      </c>
      <c r="H619" s="62" t="str">
        <f t="shared" si="442"/>
        <v>USA</v>
      </c>
      <c r="I619" s="62" t="str">
        <f t="shared" si="442"/>
        <v>Dec 2021 to June 2022</v>
      </c>
      <c r="J619" s="62" t="str">
        <f t="shared" si="442"/>
        <v>Test-negative case study control</v>
      </c>
      <c r="K619" s="62" t="str">
        <f t="shared" si="443"/>
        <v>Adult members of Kaiser Permanente Southern California</v>
      </c>
      <c r="L619" s="62" t="str">
        <f t="shared" si="443"/>
        <v>Both</v>
      </c>
      <c r="M619" s="62" t="str">
        <f t="shared" si="443"/>
        <v>16,994</v>
      </c>
      <c r="N619" s="62" t="str">
        <f t="shared" si="443"/>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19" s="62" t="str">
        <f t="shared" si="443"/>
        <v>2 doses + booster</v>
      </c>
      <c r="P619" s="62" t="str">
        <f t="shared" si="443"/>
        <v>BNT162b2</v>
      </c>
      <c r="Q619" s="62" t="str">
        <f t="shared" si="443"/>
        <v>Both</v>
      </c>
      <c r="R619" s="62" t="str">
        <f t="shared" si="443"/>
        <v>N/A</v>
      </c>
      <c r="S619" s="62" t="str">
        <f t="shared" si="443"/>
        <v>First booster</v>
      </c>
      <c r="T619" s="62" t="str">
        <f t="shared" si="443"/>
        <v xml:space="preserve">Unvaccinated </v>
      </c>
      <c r="U619" s="62" t="str">
        <f t="shared" si="444"/>
        <v>Emergency department</v>
      </c>
      <c r="V619" s="62" t="str">
        <f t="shared" si="444"/>
        <v>18 to ≥65 years</v>
      </c>
      <c r="W619" s="15" t="s">
        <v>48</v>
      </c>
      <c r="X619" s="15" t="s">
        <v>48</v>
      </c>
      <c r="Y619" s="62" t="s">
        <v>218</v>
      </c>
      <c r="Z619" s="15" t="s">
        <v>1769</v>
      </c>
      <c r="AA619" s="62"/>
    </row>
    <row r="620" spans="1:27" x14ac:dyDescent="0.25">
      <c r="A620" s="62">
        <f t="shared" si="442"/>
        <v>44980</v>
      </c>
      <c r="B620" s="62" t="str">
        <f t="shared" si="442"/>
        <v>Tartof S.Y., et al.</v>
      </c>
      <c r="C620" s="63" t="str">
        <f t="shared" si="442"/>
        <v>Effectiveness and durability of BNT162b2 vaccine against hospital and emergency department admissions due to SARS-CoV-2 omicron sub-lineages BA.1 and BA.2 in a large health system in the USA: a test-negative, case-control study</v>
      </c>
      <c r="D620" s="64">
        <f t="shared" si="442"/>
        <v>44958</v>
      </c>
      <c r="E620" s="62" t="str">
        <f t="shared" si="442"/>
        <v>The Lancet Respiratory Medicine</v>
      </c>
      <c r="F620" s="62" t="str">
        <f t="shared" si="442"/>
        <v>Yes</v>
      </c>
      <c r="G620" s="62" t="str">
        <f t="shared" si="442"/>
        <v>Pfizer</v>
      </c>
      <c r="H620" s="62" t="str">
        <f t="shared" si="442"/>
        <v>USA</v>
      </c>
      <c r="I620" s="62" t="str">
        <f t="shared" si="442"/>
        <v>Dec 2021 to June 2022</v>
      </c>
      <c r="J620" s="62" t="str">
        <f t="shared" si="442"/>
        <v>Test-negative case study control</v>
      </c>
      <c r="K620" s="62" t="str">
        <f t="shared" si="443"/>
        <v>Adult members of Kaiser Permanente Southern California</v>
      </c>
      <c r="L620" s="62" t="str">
        <f t="shared" si="443"/>
        <v>Both</v>
      </c>
      <c r="M620" s="62" t="str">
        <f t="shared" si="443"/>
        <v>16,994</v>
      </c>
      <c r="N620" s="62" t="str">
        <f t="shared" si="443"/>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20" s="62" t="str">
        <f t="shared" si="443"/>
        <v>2 doses + booster</v>
      </c>
      <c r="P620" s="62" t="str">
        <f t="shared" si="443"/>
        <v>BNT162b2</v>
      </c>
      <c r="Q620" s="62" t="str">
        <f t="shared" si="443"/>
        <v>Both</v>
      </c>
      <c r="R620" s="62" t="str">
        <f t="shared" si="443"/>
        <v>N/A</v>
      </c>
      <c r="S620" s="62" t="str">
        <f t="shared" si="443"/>
        <v>First booster</v>
      </c>
      <c r="T620" s="62" t="str">
        <f t="shared" si="443"/>
        <v xml:space="preserve">Unvaccinated </v>
      </c>
      <c r="U620" s="62" t="str">
        <f t="shared" si="444"/>
        <v>Emergency department</v>
      </c>
      <c r="V620" s="62" t="str">
        <f t="shared" si="444"/>
        <v>18 to ≥65 years</v>
      </c>
      <c r="W620" s="15" t="s">
        <v>335</v>
      </c>
      <c r="X620" s="15" t="s">
        <v>1025</v>
      </c>
      <c r="Y620" s="62" t="str">
        <f t="shared" ref="Y620:Y621" si="446">Y619</f>
        <v>Omicron BA.2</v>
      </c>
      <c r="Z620" s="37" t="s">
        <v>1770</v>
      </c>
      <c r="AA620" s="62"/>
    </row>
    <row r="621" spans="1:27" x14ac:dyDescent="0.25">
      <c r="A621" s="62">
        <f t="shared" si="442"/>
        <v>44980</v>
      </c>
      <c r="B621" s="62" t="str">
        <f t="shared" si="442"/>
        <v>Tartof S.Y., et al.</v>
      </c>
      <c r="C621" s="63" t="str">
        <f t="shared" si="442"/>
        <v>Effectiveness and durability of BNT162b2 vaccine against hospital and emergency department admissions due to SARS-CoV-2 omicron sub-lineages BA.1 and BA.2 in a large health system in the USA: a test-negative, case-control study</v>
      </c>
      <c r="D621" s="64">
        <f t="shared" si="442"/>
        <v>44958</v>
      </c>
      <c r="E621" s="62" t="str">
        <f t="shared" si="442"/>
        <v>The Lancet Respiratory Medicine</v>
      </c>
      <c r="F621" s="62" t="str">
        <f t="shared" si="442"/>
        <v>Yes</v>
      </c>
      <c r="G621" s="62" t="str">
        <f t="shared" si="442"/>
        <v>Pfizer</v>
      </c>
      <c r="H621" s="62" t="str">
        <f t="shared" si="442"/>
        <v>USA</v>
      </c>
      <c r="I621" s="62" t="str">
        <f t="shared" si="442"/>
        <v>Dec 2021 to June 2022</v>
      </c>
      <c r="J621" s="62" t="str">
        <f t="shared" si="442"/>
        <v>Test-negative case study control</v>
      </c>
      <c r="K621" s="62" t="str">
        <f t="shared" si="443"/>
        <v>Adult members of Kaiser Permanente Southern California</v>
      </c>
      <c r="L621" s="62" t="str">
        <f t="shared" si="443"/>
        <v>Both</v>
      </c>
      <c r="M621" s="62" t="str">
        <f t="shared" si="443"/>
        <v>16,994</v>
      </c>
      <c r="N621" s="62" t="str">
        <f t="shared" si="443"/>
        <v>Odds Ratio
95% CI 
variant-specific vaccine effectiveness was evaluated by comparing the odds ratios from logistic regression models of vaccination between test-positive cases and test-negative controls, adjusting for the month of admission, age, sex, race and ethnicity, body-mass index, Charlson Comorbidity Index, previous influenza or pneumococcal vaccines, and previous SARS-CoV-2 infectio</v>
      </c>
      <c r="O621" s="62" t="str">
        <f t="shared" si="443"/>
        <v>2 doses + booster</v>
      </c>
      <c r="P621" s="62" t="str">
        <f t="shared" si="443"/>
        <v>BNT162b2</v>
      </c>
      <c r="Q621" s="62" t="str">
        <f t="shared" si="443"/>
        <v>Both</v>
      </c>
      <c r="R621" s="62" t="str">
        <f t="shared" si="443"/>
        <v>N/A</v>
      </c>
      <c r="S621" s="62" t="str">
        <f t="shared" si="443"/>
        <v>First booster</v>
      </c>
      <c r="T621" s="62" t="str">
        <f t="shared" si="443"/>
        <v xml:space="preserve">Unvaccinated </v>
      </c>
      <c r="U621" s="62" t="str">
        <f t="shared" si="444"/>
        <v>Emergency department</v>
      </c>
      <c r="V621" s="62" t="str">
        <f t="shared" si="444"/>
        <v>18 to ≥65 years</v>
      </c>
      <c r="W621" s="15" t="s">
        <v>341</v>
      </c>
      <c r="X621" s="15" t="s">
        <v>150</v>
      </c>
      <c r="Y621" s="62" t="str">
        <f t="shared" si="446"/>
        <v>Omicron BA.2</v>
      </c>
      <c r="Z621" s="15" t="s">
        <v>1772</v>
      </c>
      <c r="AA621" s="62"/>
    </row>
    <row r="622" spans="1:27" x14ac:dyDescent="0.25">
      <c r="A622" s="62">
        <v>44980</v>
      </c>
      <c r="B622" s="67" t="s">
        <v>1688</v>
      </c>
      <c r="C622" s="68" t="s">
        <v>1689</v>
      </c>
      <c r="D622" s="64">
        <v>44896</v>
      </c>
      <c r="E622" s="67" t="s">
        <v>395</v>
      </c>
      <c r="F622" s="67" t="s">
        <v>36</v>
      </c>
      <c r="G622" s="67" t="s">
        <v>1690</v>
      </c>
      <c r="H622" s="67" t="s">
        <v>38</v>
      </c>
      <c r="I622" s="67" t="s">
        <v>1691</v>
      </c>
      <c r="J622" s="67" t="s">
        <v>40</v>
      </c>
      <c r="K622" s="67" t="s">
        <v>1692</v>
      </c>
      <c r="L622" s="67" t="s">
        <v>159</v>
      </c>
      <c r="M622" s="67">
        <v>160002</v>
      </c>
      <c r="N622" s="67" t="s">
        <v>2015</v>
      </c>
      <c r="O622" s="67" t="s">
        <v>109</v>
      </c>
      <c r="P622" s="67" t="s">
        <v>68</v>
      </c>
      <c r="Q622" s="67" t="s">
        <v>44</v>
      </c>
      <c r="R622" s="67" t="s">
        <v>41</v>
      </c>
      <c r="S622" s="67" t="s">
        <v>72</v>
      </c>
      <c r="T622" s="67" t="s">
        <v>110</v>
      </c>
      <c r="U622" s="67" t="s">
        <v>144</v>
      </c>
      <c r="V622" s="15" t="s">
        <v>48</v>
      </c>
      <c r="W622" s="67" t="s">
        <v>1102</v>
      </c>
      <c r="X622" s="67" t="s">
        <v>150</v>
      </c>
      <c r="Y622" s="67" t="s">
        <v>50</v>
      </c>
      <c r="Z622" s="15" t="s">
        <v>1693</v>
      </c>
      <c r="AA622" s="67"/>
    </row>
    <row r="623" spans="1:27" x14ac:dyDescent="0.25">
      <c r="A623" s="62">
        <f t="shared" ref="A623:J624" si="447">A622</f>
        <v>44980</v>
      </c>
      <c r="B623" s="67" t="str">
        <f t="shared" si="447"/>
        <v>Khan F. L., et al.</v>
      </c>
      <c r="C623" s="68" t="str">
        <f t="shared" si="447"/>
        <v>Estimated BNT162b2 Vaccine Effectiveness Against Infection With Delta and Omicron Variants Among US Children 5 to 11 Years of Age</v>
      </c>
      <c r="D623" s="64">
        <f t="shared" si="447"/>
        <v>44896</v>
      </c>
      <c r="E623" s="67" t="str">
        <f t="shared" si="447"/>
        <v>JAMA Network Open</v>
      </c>
      <c r="F623" s="67" t="str">
        <f t="shared" si="447"/>
        <v>Yes</v>
      </c>
      <c r="G623" s="67" t="str">
        <f t="shared" si="447"/>
        <v>Pfizer Inc.</v>
      </c>
      <c r="H623" s="67" t="str">
        <f t="shared" si="447"/>
        <v>United States</v>
      </c>
      <c r="I623" s="67" t="str">
        <f t="shared" si="447"/>
        <v>January 2022 to September 2022</v>
      </c>
      <c r="J623" s="67" t="str">
        <f t="shared" si="447"/>
        <v>Test-negative case study control</v>
      </c>
      <c r="K623" s="67" t="str">
        <f t="shared" ref="K623:T624" si="448">K622</f>
        <v>Children (5 to 11 years)</v>
      </c>
      <c r="L623" s="67" t="str">
        <f t="shared" si="448"/>
        <v>Immunocompetent</v>
      </c>
      <c r="M623" s="67">
        <f t="shared" si="448"/>
        <v>160002</v>
      </c>
      <c r="N623" s="67" t="str">
        <f t="shared" si="448"/>
        <v>Odds Ratio (OR)
VE=(1-OR)x 100
Adjusted for age, gender, race and ethnicity, presence of chronic medical condition, prior SARS-CoV-2 infection, recent close contact, testing relatedto travel, testing volume pharmacy, rural suburban, or urban trade area, and calendar week</v>
      </c>
      <c r="O623" s="67" t="str">
        <f t="shared" si="448"/>
        <v>2 doses</v>
      </c>
      <c r="P623" s="67" t="str">
        <f t="shared" si="448"/>
        <v>BNT162b2</v>
      </c>
      <c r="Q623" s="67" t="str">
        <f t="shared" si="448"/>
        <v>Both</v>
      </c>
      <c r="R623" s="67" t="str">
        <f t="shared" si="448"/>
        <v>N/A</v>
      </c>
      <c r="S623" s="67" t="str">
        <f t="shared" si="448"/>
        <v>Primary vaccination</v>
      </c>
      <c r="T623" s="67" t="str">
        <f t="shared" si="448"/>
        <v>Unvaccinated</v>
      </c>
      <c r="U623" s="67" t="str">
        <f t="shared" ref="U623:U624" si="449">U622</f>
        <v>Infection</v>
      </c>
      <c r="V623" s="15" t="s">
        <v>1694</v>
      </c>
      <c r="W623" s="67" t="str">
        <f t="shared" ref="W623:Y628" si="450">W622</f>
        <v>4 months</v>
      </c>
      <c r="X623" s="67" t="str">
        <f t="shared" si="450"/>
        <v>Mid-term (4-6 months)</v>
      </c>
      <c r="Y623" s="67" t="str">
        <f t="shared" si="450"/>
        <v>Overall Omicron</v>
      </c>
      <c r="Z623" s="15" t="s">
        <v>1695</v>
      </c>
      <c r="AA623" s="67"/>
    </row>
    <row r="624" spans="1:27" x14ac:dyDescent="0.25">
      <c r="A624" s="62">
        <f t="shared" si="447"/>
        <v>44980</v>
      </c>
      <c r="B624" s="67" t="str">
        <f t="shared" si="447"/>
        <v>Khan F. L., et al.</v>
      </c>
      <c r="C624" s="68" t="str">
        <f t="shared" si="447"/>
        <v>Estimated BNT162b2 Vaccine Effectiveness Against Infection With Delta and Omicron Variants Among US Children 5 to 11 Years of Age</v>
      </c>
      <c r="D624" s="64">
        <f t="shared" si="447"/>
        <v>44896</v>
      </c>
      <c r="E624" s="67" t="str">
        <f t="shared" si="447"/>
        <v>JAMA Network Open</v>
      </c>
      <c r="F624" s="67" t="str">
        <f t="shared" si="447"/>
        <v>Yes</v>
      </c>
      <c r="G624" s="67" t="str">
        <f t="shared" si="447"/>
        <v>Pfizer Inc.</v>
      </c>
      <c r="H624" s="67" t="str">
        <f t="shared" si="447"/>
        <v>United States</v>
      </c>
      <c r="I624" s="67" t="str">
        <f t="shared" si="447"/>
        <v>January 2022 to September 2022</v>
      </c>
      <c r="J624" s="67" t="str">
        <f t="shared" si="447"/>
        <v>Test-negative case study control</v>
      </c>
      <c r="K624" s="67" t="str">
        <f t="shared" si="448"/>
        <v>Children (5 to 11 years)</v>
      </c>
      <c r="L624" s="67" t="str">
        <f t="shared" si="448"/>
        <v>Immunocompetent</v>
      </c>
      <c r="M624" s="67">
        <f t="shared" si="448"/>
        <v>160002</v>
      </c>
      <c r="N624" s="67" t="str">
        <f t="shared" si="448"/>
        <v>Odds Ratio (OR)
VE=(1-OR)x 100
Adjusted for age, gender, race and ethnicity, presence of chronic medical condition, prior SARS-CoV-2 infection, recent close contact, testing relatedto travel, testing volume pharmacy, rural suburban, or urban trade area, and calendar week</v>
      </c>
      <c r="O624" s="67" t="str">
        <f t="shared" si="448"/>
        <v>2 doses</v>
      </c>
      <c r="P624" s="67" t="str">
        <f t="shared" si="448"/>
        <v>BNT162b2</v>
      </c>
      <c r="Q624" s="67" t="str">
        <f t="shared" si="448"/>
        <v>Both</v>
      </c>
      <c r="R624" s="67" t="str">
        <f t="shared" si="448"/>
        <v>N/A</v>
      </c>
      <c r="S624" s="67" t="str">
        <f t="shared" si="448"/>
        <v>Primary vaccination</v>
      </c>
      <c r="T624" s="67" t="str">
        <f t="shared" si="448"/>
        <v>Unvaccinated</v>
      </c>
      <c r="U624" s="67" t="str">
        <f t="shared" si="449"/>
        <v>Infection</v>
      </c>
      <c r="V624" s="15" t="s">
        <v>1696</v>
      </c>
      <c r="W624" s="67" t="str">
        <f t="shared" si="450"/>
        <v>4 months</v>
      </c>
      <c r="X624" s="67" t="str">
        <f t="shared" si="450"/>
        <v>Mid-term (4-6 months)</v>
      </c>
      <c r="Y624" s="67" t="str">
        <f t="shared" si="450"/>
        <v>Overall Omicron</v>
      </c>
      <c r="Z624" s="15" t="s">
        <v>1697</v>
      </c>
      <c r="AA624" s="67"/>
    </row>
    <row r="625" spans="1:27" x14ac:dyDescent="0.25">
      <c r="A625" s="62">
        <f t="shared" ref="A625:P628" si="451">A624</f>
        <v>44980</v>
      </c>
      <c r="B625" s="67" t="str">
        <f t="shared" si="451"/>
        <v>Khan F. L., et al.</v>
      </c>
      <c r="C625" s="68" t="str">
        <f t="shared" si="451"/>
        <v>Estimated BNT162b2 Vaccine Effectiveness Against Infection With Delta and Omicron Variants Among US Children 5 to 11 Years of Age</v>
      </c>
      <c r="D625" s="64">
        <f t="shared" si="451"/>
        <v>44896</v>
      </c>
      <c r="E625" s="67" t="str">
        <f t="shared" si="451"/>
        <v>JAMA Network Open</v>
      </c>
      <c r="F625" s="67" t="str">
        <f t="shared" si="451"/>
        <v>Yes</v>
      </c>
      <c r="G625" s="67" t="str">
        <f t="shared" si="451"/>
        <v>Pfizer Inc.</v>
      </c>
      <c r="H625" s="67" t="str">
        <f t="shared" si="451"/>
        <v>United States</v>
      </c>
      <c r="I625" s="67" t="str">
        <f t="shared" si="451"/>
        <v>January 2022 to September 2022</v>
      </c>
      <c r="J625" s="67" t="str">
        <f t="shared" si="451"/>
        <v>Test-negative case study control</v>
      </c>
      <c r="K625" s="67" t="str">
        <f t="shared" si="451"/>
        <v>Children (5 to 11 years)</v>
      </c>
      <c r="L625" s="67" t="str">
        <f t="shared" si="451"/>
        <v>Immunocompetent</v>
      </c>
      <c r="M625" s="67">
        <f t="shared" si="451"/>
        <v>160002</v>
      </c>
      <c r="N625" s="67" t="str">
        <f t="shared" si="451"/>
        <v>Odds Ratio (OR)
VE=(1-OR)x 100
Adjusted for age, gender, race and ethnicity, presence of chronic medical condition, prior SARS-CoV-2 infection, recent close contact, testing relatedto travel, testing volume pharmacy, rural suburban, or urban trade area, and calendar week</v>
      </c>
      <c r="O625" s="67" t="str">
        <f t="shared" si="451"/>
        <v>2 doses</v>
      </c>
      <c r="P625" s="67" t="str">
        <f t="shared" si="451"/>
        <v>BNT162b2</v>
      </c>
      <c r="Q625" s="15" t="s">
        <v>62</v>
      </c>
      <c r="R625" s="67" t="str">
        <f t="shared" ref="R625:U626" si="452">R624</f>
        <v>N/A</v>
      </c>
      <c r="S625" s="67" t="str">
        <f t="shared" si="452"/>
        <v>Primary vaccination</v>
      </c>
      <c r="T625" s="67" t="str">
        <f t="shared" si="452"/>
        <v>Unvaccinated</v>
      </c>
      <c r="U625" s="67" t="str">
        <f t="shared" si="452"/>
        <v>Infection</v>
      </c>
      <c r="V625" s="67" t="s">
        <v>48</v>
      </c>
      <c r="W625" s="67" t="str">
        <f t="shared" si="450"/>
        <v>4 months</v>
      </c>
      <c r="X625" s="67" t="str">
        <f t="shared" si="450"/>
        <v>Mid-term (4-6 months)</v>
      </c>
      <c r="Y625" s="67" t="str">
        <f t="shared" si="450"/>
        <v>Overall Omicron</v>
      </c>
      <c r="Z625" s="15" t="s">
        <v>1698</v>
      </c>
      <c r="AA625" s="67"/>
    </row>
    <row r="626" spans="1:27" x14ac:dyDescent="0.25">
      <c r="A626" s="62">
        <f t="shared" si="451"/>
        <v>44980</v>
      </c>
      <c r="B626" s="67" t="str">
        <f t="shared" si="451"/>
        <v>Khan F. L., et al.</v>
      </c>
      <c r="C626" s="68" t="str">
        <f t="shared" si="451"/>
        <v>Estimated BNT162b2 Vaccine Effectiveness Against Infection With Delta and Omicron Variants Among US Children 5 to 11 Years of Age</v>
      </c>
      <c r="D626" s="64">
        <f t="shared" si="451"/>
        <v>44896</v>
      </c>
      <c r="E626" s="67" t="str">
        <f t="shared" si="451"/>
        <v>JAMA Network Open</v>
      </c>
      <c r="F626" s="67" t="str">
        <f t="shared" si="451"/>
        <v>Yes</v>
      </c>
      <c r="G626" s="67" t="str">
        <f t="shared" si="451"/>
        <v>Pfizer Inc.</v>
      </c>
      <c r="H626" s="67" t="str">
        <f t="shared" si="451"/>
        <v>United States</v>
      </c>
      <c r="I626" s="67" t="str">
        <f t="shared" si="451"/>
        <v>January 2022 to September 2022</v>
      </c>
      <c r="J626" s="67" t="str">
        <f t="shared" si="451"/>
        <v>Test-negative case study control</v>
      </c>
      <c r="K626" s="67" t="str">
        <f t="shared" si="451"/>
        <v>Children (5 to 11 years)</v>
      </c>
      <c r="L626" s="67" t="str">
        <f t="shared" si="451"/>
        <v>Immunocompetent</v>
      </c>
      <c r="M626" s="67">
        <f t="shared" si="451"/>
        <v>160002</v>
      </c>
      <c r="N626" s="67" t="str">
        <f t="shared" si="451"/>
        <v>Odds Ratio (OR)
VE=(1-OR)x 100
Adjusted for age, gender, race and ethnicity, presence of chronic medical condition, prior SARS-CoV-2 infection, recent close contact, testing relatedto travel, testing volume pharmacy, rural suburban, or urban trade area, and calendar week</v>
      </c>
      <c r="O626" s="67" t="str">
        <f t="shared" si="451"/>
        <v>2 doses</v>
      </c>
      <c r="P626" s="67" t="str">
        <f t="shared" si="451"/>
        <v>BNT162b2</v>
      </c>
      <c r="Q626" s="15" t="s">
        <v>36</v>
      </c>
      <c r="R626" s="67" t="str">
        <f t="shared" si="452"/>
        <v>N/A</v>
      </c>
      <c r="S626" s="67" t="str">
        <f t="shared" si="452"/>
        <v>Primary vaccination</v>
      </c>
      <c r="T626" s="67" t="str">
        <f t="shared" si="452"/>
        <v>Unvaccinated</v>
      </c>
      <c r="U626" s="67" t="str">
        <f t="shared" si="452"/>
        <v>Infection</v>
      </c>
      <c r="V626" s="67" t="str">
        <f>V625</f>
        <v>Overall</v>
      </c>
      <c r="W626" s="67" t="str">
        <f t="shared" si="450"/>
        <v>4 months</v>
      </c>
      <c r="X626" s="67" t="str">
        <f t="shared" si="450"/>
        <v>Mid-term (4-6 months)</v>
      </c>
      <c r="Y626" s="67" t="str">
        <f t="shared" si="450"/>
        <v>Overall Omicron</v>
      </c>
      <c r="Z626" s="15" t="s">
        <v>1699</v>
      </c>
      <c r="AA626" s="67"/>
    </row>
    <row r="627" spans="1:27" x14ac:dyDescent="0.25">
      <c r="A627" s="62">
        <f t="shared" si="451"/>
        <v>44980</v>
      </c>
      <c r="B627" s="67" t="str">
        <f t="shared" si="451"/>
        <v>Khan F. L., et al.</v>
      </c>
      <c r="C627" s="68" t="str">
        <f t="shared" si="451"/>
        <v>Estimated BNT162b2 Vaccine Effectiveness Against Infection With Delta and Omicron Variants Among US Children 5 to 11 Years of Age</v>
      </c>
      <c r="D627" s="64">
        <f t="shared" si="451"/>
        <v>44896</v>
      </c>
      <c r="E627" s="67" t="str">
        <f t="shared" si="451"/>
        <v>JAMA Network Open</v>
      </c>
      <c r="F627" s="67" t="str">
        <f t="shared" si="451"/>
        <v>Yes</v>
      </c>
      <c r="G627" s="67" t="str">
        <f t="shared" si="451"/>
        <v>Pfizer Inc.</v>
      </c>
      <c r="H627" s="67" t="str">
        <f t="shared" si="451"/>
        <v>United States</v>
      </c>
      <c r="I627" s="67" t="str">
        <f t="shared" si="451"/>
        <v>January 2022 to September 2022</v>
      </c>
      <c r="J627" s="67" t="str">
        <f t="shared" si="451"/>
        <v>Test-negative case study control</v>
      </c>
      <c r="K627" s="67" t="str">
        <f t="shared" si="451"/>
        <v>Children (5 to 11 years)</v>
      </c>
      <c r="L627" s="67" t="str">
        <f t="shared" si="451"/>
        <v>Immunocompetent</v>
      </c>
      <c r="M627" s="67">
        <f t="shared" si="451"/>
        <v>160002</v>
      </c>
      <c r="N627" s="67" t="str">
        <f t="shared" si="451"/>
        <v>Odds Ratio (OR)
VE=(1-OR)x 100
Adjusted for age, gender, race and ethnicity, presence of chronic medical condition, prior SARS-CoV-2 infection, recent close contact, testing relatedto travel, testing volume pharmacy, rural suburban, or urban trade area, and calendar week</v>
      </c>
      <c r="O627" s="67" t="str">
        <f t="shared" si="451"/>
        <v>2 doses</v>
      </c>
      <c r="P627" s="67" t="str">
        <f t="shared" si="451"/>
        <v>BNT162b2</v>
      </c>
      <c r="Q627" s="67" t="s">
        <v>44</v>
      </c>
      <c r="R627" s="67" t="str">
        <f t="shared" ref="R627:T628" si="453">R626</f>
        <v>N/A</v>
      </c>
      <c r="S627" s="67" t="str">
        <f t="shared" si="453"/>
        <v>Primary vaccination</v>
      </c>
      <c r="T627" s="67" t="str">
        <f t="shared" si="453"/>
        <v>Unvaccinated</v>
      </c>
      <c r="U627" s="15" t="s">
        <v>1700</v>
      </c>
      <c r="V627" s="67" t="str">
        <f>V626</f>
        <v>Overall</v>
      </c>
      <c r="W627" s="67" t="str">
        <f t="shared" si="450"/>
        <v>4 months</v>
      </c>
      <c r="X627" s="67" t="str">
        <f t="shared" si="450"/>
        <v>Mid-term (4-6 months)</v>
      </c>
      <c r="Y627" s="67" t="str">
        <f t="shared" si="450"/>
        <v>Overall Omicron</v>
      </c>
      <c r="Z627" s="15" t="s">
        <v>1701</v>
      </c>
      <c r="AA627" s="67"/>
    </row>
    <row r="628" spans="1:27" x14ac:dyDescent="0.25">
      <c r="A628" s="62">
        <f t="shared" si="451"/>
        <v>44980</v>
      </c>
      <c r="B628" s="67" t="str">
        <f t="shared" si="451"/>
        <v>Khan F. L., et al.</v>
      </c>
      <c r="C628" s="68" t="str">
        <f t="shared" si="451"/>
        <v>Estimated BNT162b2 Vaccine Effectiveness Against Infection With Delta and Omicron Variants Among US Children 5 to 11 Years of Age</v>
      </c>
      <c r="D628" s="64">
        <f t="shared" si="451"/>
        <v>44896</v>
      </c>
      <c r="E628" s="67" t="str">
        <f t="shared" si="451"/>
        <v>JAMA Network Open</v>
      </c>
      <c r="F628" s="67" t="str">
        <f t="shared" si="451"/>
        <v>Yes</v>
      </c>
      <c r="G628" s="67" t="str">
        <f t="shared" si="451"/>
        <v>Pfizer Inc.</v>
      </c>
      <c r="H628" s="67" t="str">
        <f t="shared" si="451"/>
        <v>United States</v>
      </c>
      <c r="I628" s="67" t="str">
        <f t="shared" si="451"/>
        <v>January 2022 to September 2022</v>
      </c>
      <c r="J628" s="67" t="str">
        <f t="shared" si="451"/>
        <v>Test-negative case study control</v>
      </c>
      <c r="K628" s="67" t="str">
        <f t="shared" si="451"/>
        <v>Children (5 to 11 years)</v>
      </c>
      <c r="L628" s="67" t="str">
        <f t="shared" si="451"/>
        <v>Immunocompetent</v>
      </c>
      <c r="M628" s="67">
        <f t="shared" si="451"/>
        <v>160002</v>
      </c>
      <c r="N628" s="67" t="str">
        <f t="shared" si="451"/>
        <v>Odds Ratio (OR)
VE=(1-OR)x 100
Adjusted for age, gender, race and ethnicity, presence of chronic medical condition, prior SARS-CoV-2 infection, recent close contact, testing relatedto travel, testing volume pharmacy, rural suburban, or urban trade area, and calendar week</v>
      </c>
      <c r="O628" s="67" t="str">
        <f t="shared" si="451"/>
        <v>2 doses</v>
      </c>
      <c r="P628" s="67" t="str">
        <f t="shared" si="451"/>
        <v>BNT162b2</v>
      </c>
      <c r="Q628" s="67" t="str">
        <f>Q627</f>
        <v>Both</v>
      </c>
      <c r="R628" s="67" t="str">
        <f t="shared" si="453"/>
        <v>N/A</v>
      </c>
      <c r="S628" s="67" t="str">
        <f t="shared" si="453"/>
        <v>Primary vaccination</v>
      </c>
      <c r="T628" s="67" t="str">
        <f t="shared" si="453"/>
        <v>Unvaccinated</v>
      </c>
      <c r="U628" s="15" t="s">
        <v>1444</v>
      </c>
      <c r="V628" s="67" t="str">
        <f>V627</f>
        <v>Overall</v>
      </c>
      <c r="W628" s="67" t="str">
        <f t="shared" si="450"/>
        <v>4 months</v>
      </c>
      <c r="X628" s="67" t="str">
        <f t="shared" si="450"/>
        <v>Mid-term (4-6 months)</v>
      </c>
      <c r="Y628" s="67" t="str">
        <f t="shared" si="450"/>
        <v>Overall Omicron</v>
      </c>
      <c r="Z628" s="15" t="s">
        <v>1702</v>
      </c>
      <c r="AA628" s="67"/>
    </row>
    <row r="629" spans="1:27" x14ac:dyDescent="0.25">
      <c r="A629" s="62">
        <f t="shared" ref="A629:A669" si="454">A628</f>
        <v>44980</v>
      </c>
      <c r="B629" s="67" t="str">
        <f t="shared" ref="B629:B669" si="455">B628</f>
        <v>Khan F. L., et al.</v>
      </c>
      <c r="C629" s="68" t="str">
        <f t="shared" ref="C629:C669" si="456">C628</f>
        <v>Estimated BNT162b2 Vaccine Effectiveness Against Infection With Delta and Omicron Variants Among US Children 5 to 11 Years of Age</v>
      </c>
      <c r="D629" s="64">
        <f t="shared" ref="D629:D669" si="457">D628</f>
        <v>44896</v>
      </c>
      <c r="E629" s="67" t="str">
        <f t="shared" ref="E629:E669" si="458">E628</f>
        <v>JAMA Network Open</v>
      </c>
      <c r="F629" s="67" t="str">
        <f t="shared" ref="F629:F669" si="459">F628</f>
        <v>Yes</v>
      </c>
      <c r="G629" s="67" t="str">
        <f t="shared" ref="G629:G669" si="460">G628</f>
        <v>Pfizer Inc.</v>
      </c>
      <c r="H629" s="67" t="str">
        <f t="shared" ref="H629:H669" si="461">H628</f>
        <v>United States</v>
      </c>
      <c r="I629" s="67" t="str">
        <f t="shared" ref="I629:I669" si="462">I628</f>
        <v>January 2022 to September 2022</v>
      </c>
      <c r="J629" s="67" t="str">
        <f t="shared" ref="J629:J669" si="463">J628</f>
        <v>Test-negative case study control</v>
      </c>
      <c r="K629" s="67" t="str">
        <f t="shared" ref="K629:K669" si="464">K628</f>
        <v>Children (5 to 11 years)</v>
      </c>
      <c r="L629" s="67" t="str">
        <f t="shared" ref="L629:L669" si="465">L628</f>
        <v>Immunocompetent</v>
      </c>
      <c r="M629" s="67">
        <f t="shared" ref="M629:M669" si="466">M628</f>
        <v>160002</v>
      </c>
      <c r="N629" s="67" t="str">
        <f t="shared" ref="N629:N669" si="467">N628</f>
        <v>Odds Ratio (OR)
VE=(1-OR)x 100
Adjusted for age, gender, race and ethnicity, presence of chronic medical condition, prior SARS-CoV-2 infection, recent close contact, testing relatedto travel, testing volume pharmacy, rural suburban, or urban trade area, and calendar week</v>
      </c>
      <c r="O629" s="67" t="s">
        <v>71</v>
      </c>
      <c r="P629" s="67" t="str">
        <f t="shared" ref="P629:P669" si="468">P628</f>
        <v>BNT162b2</v>
      </c>
      <c r="Q629" s="67" t="s">
        <v>44</v>
      </c>
      <c r="R629" s="67" t="str">
        <f t="shared" ref="R629:R669" si="469">R628</f>
        <v>N/A</v>
      </c>
      <c r="S629" s="67" t="s">
        <v>77</v>
      </c>
      <c r="T629" s="67" t="str">
        <f t="shared" ref="T629:T669" si="470">T628</f>
        <v>Unvaccinated</v>
      </c>
      <c r="U629" s="67" t="s">
        <v>144</v>
      </c>
      <c r="V629" s="67" t="s">
        <v>48</v>
      </c>
      <c r="W629" s="67" t="s">
        <v>1104</v>
      </c>
      <c r="X629" s="67" t="str">
        <f t="shared" ref="X629:Y635" si="471">X628</f>
        <v>Mid-term (4-6 months)</v>
      </c>
      <c r="Y629" s="67" t="str">
        <f t="shared" si="471"/>
        <v>Overall Omicron</v>
      </c>
      <c r="Z629" s="15" t="s">
        <v>1703</v>
      </c>
      <c r="AA629" s="67"/>
    </row>
    <row r="630" spans="1:27" x14ac:dyDescent="0.25">
      <c r="A630" s="62">
        <f t="shared" si="454"/>
        <v>44980</v>
      </c>
      <c r="B630" s="67" t="str">
        <f t="shared" si="455"/>
        <v>Khan F. L., et al.</v>
      </c>
      <c r="C630" s="68" t="str">
        <f t="shared" si="456"/>
        <v>Estimated BNT162b2 Vaccine Effectiveness Against Infection With Delta and Omicron Variants Among US Children 5 to 11 Years of Age</v>
      </c>
      <c r="D630" s="64">
        <f t="shared" si="457"/>
        <v>44896</v>
      </c>
      <c r="E630" s="67" t="str">
        <f t="shared" si="458"/>
        <v>JAMA Network Open</v>
      </c>
      <c r="F630" s="67" t="str">
        <f t="shared" si="459"/>
        <v>Yes</v>
      </c>
      <c r="G630" s="67" t="str">
        <f t="shared" si="460"/>
        <v>Pfizer Inc.</v>
      </c>
      <c r="H630" s="67" t="str">
        <f t="shared" si="461"/>
        <v>United States</v>
      </c>
      <c r="I630" s="67" t="str">
        <f t="shared" si="462"/>
        <v>January 2022 to September 2022</v>
      </c>
      <c r="J630" s="67" t="str">
        <f t="shared" si="463"/>
        <v>Test-negative case study control</v>
      </c>
      <c r="K630" s="67" t="str">
        <f t="shared" si="464"/>
        <v>Children (5 to 11 years)</v>
      </c>
      <c r="L630" s="67" t="str">
        <f t="shared" si="465"/>
        <v>Immunocompetent</v>
      </c>
      <c r="M630" s="67">
        <f t="shared" si="466"/>
        <v>160002</v>
      </c>
      <c r="N630"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30" s="67" t="str">
        <f t="shared" ref="O630:O635" si="472">O629</f>
        <v>2 doses + first booster</v>
      </c>
      <c r="P630" s="67" t="str">
        <f t="shared" si="468"/>
        <v>BNT162b2</v>
      </c>
      <c r="Q630" s="67" t="str">
        <f>Q629</f>
        <v>Both</v>
      </c>
      <c r="R630" s="67" t="str">
        <f t="shared" si="469"/>
        <v>N/A</v>
      </c>
      <c r="S630" s="67" t="str">
        <f t="shared" ref="S630:S635" si="473">S629</f>
        <v>First booster</v>
      </c>
      <c r="T630" s="67" t="str">
        <f t="shared" si="470"/>
        <v>Unvaccinated</v>
      </c>
      <c r="U630" s="67" t="str">
        <f>U629</f>
        <v>Infection</v>
      </c>
      <c r="V630" s="15" t="s">
        <v>1704</v>
      </c>
      <c r="W630" s="67" t="str">
        <f t="shared" ref="W630:W635" si="474">W629</f>
        <v>5 months</v>
      </c>
      <c r="X630" s="67" t="str">
        <f t="shared" si="471"/>
        <v>Mid-term (4-6 months)</v>
      </c>
      <c r="Y630" s="67" t="str">
        <f t="shared" si="471"/>
        <v>Overall Omicron</v>
      </c>
      <c r="Z630" s="15" t="s">
        <v>1705</v>
      </c>
      <c r="AA630" s="67"/>
    </row>
    <row r="631" spans="1:27" x14ac:dyDescent="0.25">
      <c r="A631" s="62">
        <f t="shared" si="454"/>
        <v>44980</v>
      </c>
      <c r="B631" s="67" t="str">
        <f t="shared" si="455"/>
        <v>Khan F. L., et al.</v>
      </c>
      <c r="C631" s="68" t="str">
        <f t="shared" si="456"/>
        <v>Estimated BNT162b2 Vaccine Effectiveness Against Infection With Delta and Omicron Variants Among US Children 5 to 11 Years of Age</v>
      </c>
      <c r="D631" s="64">
        <f t="shared" si="457"/>
        <v>44896</v>
      </c>
      <c r="E631" s="67" t="str">
        <f t="shared" si="458"/>
        <v>JAMA Network Open</v>
      </c>
      <c r="F631" s="67" t="str">
        <f t="shared" si="459"/>
        <v>Yes</v>
      </c>
      <c r="G631" s="67" t="str">
        <f t="shared" si="460"/>
        <v>Pfizer Inc.</v>
      </c>
      <c r="H631" s="67" t="str">
        <f t="shared" si="461"/>
        <v>United States</v>
      </c>
      <c r="I631" s="67" t="str">
        <f t="shared" si="462"/>
        <v>January 2022 to September 2022</v>
      </c>
      <c r="J631" s="67" t="str">
        <f t="shared" si="463"/>
        <v>Test-negative case study control</v>
      </c>
      <c r="K631" s="67" t="str">
        <f t="shared" si="464"/>
        <v>Children (5 to 11 years)</v>
      </c>
      <c r="L631" s="67" t="str">
        <f t="shared" si="465"/>
        <v>Immunocompetent</v>
      </c>
      <c r="M631" s="67">
        <f t="shared" si="466"/>
        <v>160002</v>
      </c>
      <c r="N631"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31" s="67" t="str">
        <f t="shared" si="472"/>
        <v>2 doses + first booster</v>
      </c>
      <c r="P631" s="67" t="str">
        <f t="shared" si="468"/>
        <v>BNT162b2</v>
      </c>
      <c r="Q631" s="67" t="str">
        <f>Q630</f>
        <v>Both</v>
      </c>
      <c r="R631" s="67" t="str">
        <f t="shared" si="469"/>
        <v>N/A</v>
      </c>
      <c r="S631" s="67" t="str">
        <f t="shared" si="473"/>
        <v>First booster</v>
      </c>
      <c r="T631" s="67" t="str">
        <f t="shared" si="470"/>
        <v>Unvaccinated</v>
      </c>
      <c r="U631" s="67" t="str">
        <f>U630</f>
        <v>Infection</v>
      </c>
      <c r="V631" s="15" t="s">
        <v>1696</v>
      </c>
      <c r="W631" s="67" t="str">
        <f t="shared" si="474"/>
        <v>5 months</v>
      </c>
      <c r="X631" s="67" t="str">
        <f t="shared" si="471"/>
        <v>Mid-term (4-6 months)</v>
      </c>
      <c r="Y631" s="67" t="str">
        <f t="shared" si="471"/>
        <v>Overall Omicron</v>
      </c>
      <c r="Z631" s="15" t="s">
        <v>1706</v>
      </c>
      <c r="AA631" s="67"/>
    </row>
    <row r="632" spans="1:27" x14ac:dyDescent="0.25">
      <c r="A632" s="62">
        <f t="shared" si="454"/>
        <v>44980</v>
      </c>
      <c r="B632" s="67" t="str">
        <f t="shared" si="455"/>
        <v>Khan F. L., et al.</v>
      </c>
      <c r="C632" s="68" t="str">
        <f t="shared" si="456"/>
        <v>Estimated BNT162b2 Vaccine Effectiveness Against Infection With Delta and Omicron Variants Among US Children 5 to 11 Years of Age</v>
      </c>
      <c r="D632" s="64">
        <f t="shared" si="457"/>
        <v>44896</v>
      </c>
      <c r="E632" s="67" t="str">
        <f t="shared" si="458"/>
        <v>JAMA Network Open</v>
      </c>
      <c r="F632" s="67" t="str">
        <f t="shared" si="459"/>
        <v>Yes</v>
      </c>
      <c r="G632" s="67" t="str">
        <f t="shared" si="460"/>
        <v>Pfizer Inc.</v>
      </c>
      <c r="H632" s="67" t="str">
        <f t="shared" si="461"/>
        <v>United States</v>
      </c>
      <c r="I632" s="67" t="str">
        <f t="shared" si="462"/>
        <v>January 2022 to September 2022</v>
      </c>
      <c r="J632" s="67" t="str">
        <f t="shared" si="463"/>
        <v>Test-negative case study control</v>
      </c>
      <c r="K632" s="67" t="str">
        <f t="shared" si="464"/>
        <v>Children (5 to 11 years)</v>
      </c>
      <c r="L632" s="67" t="str">
        <f t="shared" si="465"/>
        <v>Immunocompetent</v>
      </c>
      <c r="M632" s="67">
        <f t="shared" si="466"/>
        <v>160002</v>
      </c>
      <c r="N632"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32" s="67" t="str">
        <f t="shared" si="472"/>
        <v>2 doses + first booster</v>
      </c>
      <c r="P632" s="67" t="str">
        <f t="shared" si="468"/>
        <v>BNT162b2</v>
      </c>
      <c r="Q632" s="15" t="s">
        <v>62</v>
      </c>
      <c r="R632" s="67" t="str">
        <f t="shared" si="469"/>
        <v>N/A</v>
      </c>
      <c r="S632" s="67" t="str">
        <f t="shared" si="473"/>
        <v>First booster</v>
      </c>
      <c r="T632" s="67" t="str">
        <f t="shared" si="470"/>
        <v>Unvaccinated</v>
      </c>
      <c r="U632" s="67" t="str">
        <f>U631</f>
        <v>Infection</v>
      </c>
      <c r="V632" s="67" t="s">
        <v>48</v>
      </c>
      <c r="W632" s="67" t="str">
        <f t="shared" si="474"/>
        <v>5 months</v>
      </c>
      <c r="X632" s="67" t="str">
        <f t="shared" si="471"/>
        <v>Mid-term (4-6 months)</v>
      </c>
      <c r="Y632" s="67" t="str">
        <f t="shared" si="471"/>
        <v>Overall Omicron</v>
      </c>
      <c r="Z632" s="15" t="s">
        <v>1707</v>
      </c>
      <c r="AA632" s="67"/>
    </row>
    <row r="633" spans="1:27" x14ac:dyDescent="0.25">
      <c r="A633" s="62">
        <f t="shared" si="454"/>
        <v>44980</v>
      </c>
      <c r="B633" s="67" t="str">
        <f t="shared" si="455"/>
        <v>Khan F. L., et al.</v>
      </c>
      <c r="C633" s="68" t="str">
        <f t="shared" si="456"/>
        <v>Estimated BNT162b2 Vaccine Effectiveness Against Infection With Delta and Omicron Variants Among US Children 5 to 11 Years of Age</v>
      </c>
      <c r="D633" s="64">
        <f t="shared" si="457"/>
        <v>44896</v>
      </c>
      <c r="E633" s="67" t="str">
        <f t="shared" si="458"/>
        <v>JAMA Network Open</v>
      </c>
      <c r="F633" s="67" t="str">
        <f t="shared" si="459"/>
        <v>Yes</v>
      </c>
      <c r="G633" s="67" t="str">
        <f t="shared" si="460"/>
        <v>Pfizer Inc.</v>
      </c>
      <c r="H633" s="67" t="str">
        <f t="shared" si="461"/>
        <v>United States</v>
      </c>
      <c r="I633" s="67" t="str">
        <f t="shared" si="462"/>
        <v>January 2022 to September 2022</v>
      </c>
      <c r="J633" s="67" t="str">
        <f t="shared" si="463"/>
        <v>Test-negative case study control</v>
      </c>
      <c r="K633" s="67" t="str">
        <f t="shared" si="464"/>
        <v>Children (5 to 11 years)</v>
      </c>
      <c r="L633" s="67" t="str">
        <f t="shared" si="465"/>
        <v>Immunocompetent</v>
      </c>
      <c r="M633" s="67">
        <f t="shared" si="466"/>
        <v>160002</v>
      </c>
      <c r="N633"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33" s="67" t="str">
        <f t="shared" si="472"/>
        <v>2 doses + first booster</v>
      </c>
      <c r="P633" s="67" t="str">
        <f t="shared" si="468"/>
        <v>BNT162b2</v>
      </c>
      <c r="Q633" s="15" t="s">
        <v>36</v>
      </c>
      <c r="R633" s="67" t="str">
        <f t="shared" si="469"/>
        <v>N/A</v>
      </c>
      <c r="S633" s="67" t="str">
        <f t="shared" si="473"/>
        <v>First booster</v>
      </c>
      <c r="T633" s="67" t="str">
        <f t="shared" si="470"/>
        <v>Unvaccinated</v>
      </c>
      <c r="U633" s="67" t="str">
        <f>U632</f>
        <v>Infection</v>
      </c>
      <c r="V633" s="67" t="str">
        <f>V632</f>
        <v>Overall</v>
      </c>
      <c r="W633" s="67" t="str">
        <f t="shared" si="474"/>
        <v>5 months</v>
      </c>
      <c r="X633" s="67" t="str">
        <f t="shared" si="471"/>
        <v>Mid-term (4-6 months)</v>
      </c>
      <c r="Y633" s="67" t="str">
        <f t="shared" si="471"/>
        <v>Overall Omicron</v>
      </c>
      <c r="Z633" s="15" t="s">
        <v>1708</v>
      </c>
      <c r="AA633" s="67"/>
    </row>
    <row r="634" spans="1:27" x14ac:dyDescent="0.25">
      <c r="A634" s="62">
        <f t="shared" si="454"/>
        <v>44980</v>
      </c>
      <c r="B634" s="67" t="str">
        <f t="shared" si="455"/>
        <v>Khan F. L., et al.</v>
      </c>
      <c r="C634" s="68" t="str">
        <f t="shared" si="456"/>
        <v>Estimated BNT162b2 Vaccine Effectiveness Against Infection With Delta and Omicron Variants Among US Children 5 to 11 Years of Age</v>
      </c>
      <c r="D634" s="64">
        <f t="shared" si="457"/>
        <v>44896</v>
      </c>
      <c r="E634" s="67" t="str">
        <f t="shared" si="458"/>
        <v>JAMA Network Open</v>
      </c>
      <c r="F634" s="67" t="str">
        <f t="shared" si="459"/>
        <v>Yes</v>
      </c>
      <c r="G634" s="67" t="str">
        <f t="shared" si="460"/>
        <v>Pfizer Inc.</v>
      </c>
      <c r="H634" s="67" t="str">
        <f t="shared" si="461"/>
        <v>United States</v>
      </c>
      <c r="I634" s="67" t="str">
        <f t="shared" si="462"/>
        <v>January 2022 to September 2022</v>
      </c>
      <c r="J634" s="67" t="str">
        <f t="shared" si="463"/>
        <v>Test-negative case study control</v>
      </c>
      <c r="K634" s="67" t="str">
        <f t="shared" si="464"/>
        <v>Children (5 to 11 years)</v>
      </c>
      <c r="L634" s="67" t="str">
        <f t="shared" si="465"/>
        <v>Immunocompetent</v>
      </c>
      <c r="M634" s="67">
        <f t="shared" si="466"/>
        <v>160002</v>
      </c>
      <c r="N634"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34" s="67" t="str">
        <f t="shared" si="472"/>
        <v>2 doses + first booster</v>
      </c>
      <c r="P634" s="67" t="str">
        <f t="shared" si="468"/>
        <v>BNT162b2</v>
      </c>
      <c r="Q634" s="67" t="s">
        <v>44</v>
      </c>
      <c r="R634" s="67" t="str">
        <f t="shared" si="469"/>
        <v>N/A</v>
      </c>
      <c r="S634" s="67" t="str">
        <f t="shared" si="473"/>
        <v>First booster</v>
      </c>
      <c r="T634" s="67" t="str">
        <f t="shared" si="470"/>
        <v>Unvaccinated</v>
      </c>
      <c r="U634" s="15" t="s">
        <v>1700</v>
      </c>
      <c r="V634" s="67" t="str">
        <f>V633</f>
        <v>Overall</v>
      </c>
      <c r="W634" s="67" t="str">
        <f t="shared" si="474"/>
        <v>5 months</v>
      </c>
      <c r="X634" s="67" t="str">
        <f t="shared" si="471"/>
        <v>Mid-term (4-6 months)</v>
      </c>
      <c r="Y634" s="67" t="str">
        <f t="shared" si="471"/>
        <v>Overall Omicron</v>
      </c>
      <c r="Z634" s="15" t="s">
        <v>1709</v>
      </c>
      <c r="AA634" s="67"/>
    </row>
    <row r="635" spans="1:27" x14ac:dyDescent="0.25">
      <c r="A635" s="62">
        <f t="shared" si="454"/>
        <v>44980</v>
      </c>
      <c r="B635" s="67" t="str">
        <f t="shared" si="455"/>
        <v>Khan F. L., et al.</v>
      </c>
      <c r="C635" s="68" t="str">
        <f t="shared" si="456"/>
        <v>Estimated BNT162b2 Vaccine Effectiveness Against Infection With Delta and Omicron Variants Among US Children 5 to 11 Years of Age</v>
      </c>
      <c r="D635" s="64">
        <f t="shared" si="457"/>
        <v>44896</v>
      </c>
      <c r="E635" s="67" t="str">
        <f t="shared" si="458"/>
        <v>JAMA Network Open</v>
      </c>
      <c r="F635" s="67" t="str">
        <f t="shared" si="459"/>
        <v>Yes</v>
      </c>
      <c r="G635" s="67" t="str">
        <f t="shared" si="460"/>
        <v>Pfizer Inc.</v>
      </c>
      <c r="H635" s="67" t="str">
        <f t="shared" si="461"/>
        <v>United States</v>
      </c>
      <c r="I635" s="67" t="str">
        <f t="shared" si="462"/>
        <v>January 2022 to September 2022</v>
      </c>
      <c r="J635" s="67" t="str">
        <f t="shared" si="463"/>
        <v>Test-negative case study control</v>
      </c>
      <c r="K635" s="67" t="str">
        <f t="shared" si="464"/>
        <v>Children (5 to 11 years)</v>
      </c>
      <c r="L635" s="67" t="str">
        <f t="shared" si="465"/>
        <v>Immunocompetent</v>
      </c>
      <c r="M635" s="67">
        <f t="shared" si="466"/>
        <v>160002</v>
      </c>
      <c r="N635"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35" s="67" t="str">
        <f t="shared" si="472"/>
        <v>2 doses + first booster</v>
      </c>
      <c r="P635" s="67" t="str">
        <f t="shared" si="468"/>
        <v>BNT162b2</v>
      </c>
      <c r="Q635" s="67" t="str">
        <f t="shared" ref="Q635:Q669" si="475">Q634</f>
        <v>Both</v>
      </c>
      <c r="R635" s="67" t="str">
        <f t="shared" si="469"/>
        <v>N/A</v>
      </c>
      <c r="S635" s="67" t="str">
        <f t="shared" si="473"/>
        <v>First booster</v>
      </c>
      <c r="T635" s="67" t="str">
        <f t="shared" si="470"/>
        <v>Unvaccinated</v>
      </c>
      <c r="U635" s="15" t="s">
        <v>1444</v>
      </c>
      <c r="V635" s="67" t="str">
        <f>V634</f>
        <v>Overall</v>
      </c>
      <c r="W635" s="67" t="str">
        <f t="shared" si="474"/>
        <v>5 months</v>
      </c>
      <c r="X635" s="67" t="str">
        <f t="shared" si="471"/>
        <v>Mid-term (4-6 months)</v>
      </c>
      <c r="Y635" s="67" t="str">
        <f t="shared" si="471"/>
        <v>Overall Omicron</v>
      </c>
      <c r="Z635" s="15" t="s">
        <v>1710</v>
      </c>
      <c r="AA635" s="67"/>
    </row>
    <row r="636" spans="1:27" x14ac:dyDescent="0.25">
      <c r="A636" s="62">
        <f t="shared" si="454"/>
        <v>44980</v>
      </c>
      <c r="B636" s="67" t="str">
        <f t="shared" si="455"/>
        <v>Khan F. L., et al.</v>
      </c>
      <c r="C636" s="68" t="str">
        <f t="shared" si="456"/>
        <v>Estimated BNT162b2 Vaccine Effectiveness Against Infection With Delta and Omicron Variants Among US Children 5 to 11 Years of Age</v>
      </c>
      <c r="D636" s="64">
        <f t="shared" si="457"/>
        <v>44896</v>
      </c>
      <c r="E636" s="67" t="str">
        <f t="shared" si="458"/>
        <v>JAMA Network Open</v>
      </c>
      <c r="F636" s="67" t="str">
        <f t="shared" si="459"/>
        <v>Yes</v>
      </c>
      <c r="G636" s="67" t="str">
        <f t="shared" si="460"/>
        <v>Pfizer Inc.</v>
      </c>
      <c r="H636" s="67" t="str">
        <f t="shared" si="461"/>
        <v>United States</v>
      </c>
      <c r="I636" s="67" t="str">
        <f t="shared" si="462"/>
        <v>January 2022 to September 2022</v>
      </c>
      <c r="J636" s="67" t="str">
        <f t="shared" si="463"/>
        <v>Test-negative case study control</v>
      </c>
      <c r="K636" s="67" t="str">
        <f t="shared" si="464"/>
        <v>Children (5 to 11 years)</v>
      </c>
      <c r="L636" s="67" t="str">
        <f t="shared" si="465"/>
        <v>Immunocompetent</v>
      </c>
      <c r="M636" s="67">
        <f t="shared" si="466"/>
        <v>160002</v>
      </c>
      <c r="N636"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36" s="67" t="s">
        <v>109</v>
      </c>
      <c r="P636" s="67" t="str">
        <f t="shared" si="468"/>
        <v>BNT162b2</v>
      </c>
      <c r="Q636" s="67" t="str">
        <f t="shared" si="475"/>
        <v>Both</v>
      </c>
      <c r="R636" s="67" t="str">
        <f t="shared" si="469"/>
        <v>N/A</v>
      </c>
      <c r="S636" s="67" t="s">
        <v>72</v>
      </c>
      <c r="T636" s="67" t="str">
        <f t="shared" si="470"/>
        <v>Unvaccinated</v>
      </c>
      <c r="U636" s="67" t="s">
        <v>144</v>
      </c>
      <c r="V636" s="67" t="s">
        <v>48</v>
      </c>
      <c r="W636" s="15" t="s">
        <v>48</v>
      </c>
      <c r="X636" s="67" t="s">
        <v>1025</v>
      </c>
      <c r="Y636" s="67" t="s">
        <v>120</v>
      </c>
      <c r="Z636" s="15" t="s">
        <v>1711</v>
      </c>
      <c r="AA636" s="67"/>
    </row>
    <row r="637" spans="1:27" x14ac:dyDescent="0.25">
      <c r="A637" s="62">
        <f t="shared" si="454"/>
        <v>44980</v>
      </c>
      <c r="B637" s="67" t="str">
        <f t="shared" si="455"/>
        <v>Khan F. L., et al.</v>
      </c>
      <c r="C637" s="68" t="str">
        <f t="shared" si="456"/>
        <v>Estimated BNT162b2 Vaccine Effectiveness Against Infection With Delta and Omicron Variants Among US Children 5 to 11 Years of Age</v>
      </c>
      <c r="D637" s="64">
        <f t="shared" si="457"/>
        <v>44896</v>
      </c>
      <c r="E637" s="67" t="str">
        <f t="shared" si="458"/>
        <v>JAMA Network Open</v>
      </c>
      <c r="F637" s="67" t="str">
        <f t="shared" si="459"/>
        <v>Yes</v>
      </c>
      <c r="G637" s="67" t="str">
        <f t="shared" si="460"/>
        <v>Pfizer Inc.</v>
      </c>
      <c r="H637" s="67" t="str">
        <f t="shared" si="461"/>
        <v>United States</v>
      </c>
      <c r="I637" s="67" t="str">
        <f t="shared" si="462"/>
        <v>January 2022 to September 2022</v>
      </c>
      <c r="J637" s="67" t="str">
        <f t="shared" si="463"/>
        <v>Test-negative case study control</v>
      </c>
      <c r="K637" s="67" t="str">
        <f t="shared" si="464"/>
        <v>Children (5 to 11 years)</v>
      </c>
      <c r="L637" s="67" t="str">
        <f t="shared" si="465"/>
        <v>Immunocompetent</v>
      </c>
      <c r="M637" s="67">
        <f t="shared" si="466"/>
        <v>160002</v>
      </c>
      <c r="N637"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37" s="67" t="str">
        <f t="shared" ref="O637:O649" si="476">O636</f>
        <v>2 doses</v>
      </c>
      <c r="P637" s="67" t="str">
        <f t="shared" si="468"/>
        <v>BNT162b2</v>
      </c>
      <c r="Q637" s="67" t="str">
        <f t="shared" si="475"/>
        <v>Both</v>
      </c>
      <c r="R637" s="67" t="str">
        <f t="shared" si="469"/>
        <v>N/A</v>
      </c>
      <c r="S637" s="67" t="str">
        <f t="shared" ref="S637:S649" si="477">S636</f>
        <v>Primary vaccination</v>
      </c>
      <c r="T637" s="67" t="str">
        <f t="shared" si="470"/>
        <v>Unvaccinated</v>
      </c>
      <c r="U637" s="67" t="str">
        <f>U636</f>
        <v>Infection</v>
      </c>
      <c r="V637" s="67" t="str">
        <f>V636</f>
        <v>Overall</v>
      </c>
      <c r="W637" s="15" t="s">
        <v>335</v>
      </c>
      <c r="X637" s="67" t="str">
        <f>X636</f>
        <v>Short term (0-3 months)</v>
      </c>
      <c r="Y637" s="67" t="str">
        <f>Y636</f>
        <v>Omicron BA.1</v>
      </c>
      <c r="Z637" s="15" t="s">
        <v>1712</v>
      </c>
      <c r="AA637" s="67"/>
    </row>
    <row r="638" spans="1:27" x14ac:dyDescent="0.25">
      <c r="A638" s="62">
        <f t="shared" si="454"/>
        <v>44980</v>
      </c>
      <c r="B638" s="67" t="str">
        <f t="shared" si="455"/>
        <v>Khan F. L., et al.</v>
      </c>
      <c r="C638" s="68" t="str">
        <f t="shared" si="456"/>
        <v>Estimated BNT162b2 Vaccine Effectiveness Against Infection With Delta and Omicron Variants Among US Children 5 to 11 Years of Age</v>
      </c>
      <c r="D638" s="64">
        <f t="shared" si="457"/>
        <v>44896</v>
      </c>
      <c r="E638" s="67" t="str">
        <f t="shared" si="458"/>
        <v>JAMA Network Open</v>
      </c>
      <c r="F638" s="67" t="str">
        <f t="shared" si="459"/>
        <v>Yes</v>
      </c>
      <c r="G638" s="67" t="str">
        <f t="shared" si="460"/>
        <v>Pfizer Inc.</v>
      </c>
      <c r="H638" s="67" t="str">
        <f t="shared" si="461"/>
        <v>United States</v>
      </c>
      <c r="I638" s="67" t="str">
        <f t="shared" si="462"/>
        <v>January 2022 to September 2022</v>
      </c>
      <c r="J638" s="67" t="str">
        <f t="shared" si="463"/>
        <v>Test-negative case study control</v>
      </c>
      <c r="K638" s="67" t="str">
        <f t="shared" si="464"/>
        <v>Children (5 to 11 years)</v>
      </c>
      <c r="L638" s="67" t="str">
        <f t="shared" si="465"/>
        <v>Immunocompetent</v>
      </c>
      <c r="M638" s="67">
        <f t="shared" si="466"/>
        <v>160002</v>
      </c>
      <c r="N638"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38" s="67" t="str">
        <f t="shared" si="476"/>
        <v>2 doses</v>
      </c>
      <c r="P638" s="67" t="str">
        <f t="shared" si="468"/>
        <v>BNT162b2</v>
      </c>
      <c r="Q638" s="67" t="str">
        <f t="shared" si="475"/>
        <v>Both</v>
      </c>
      <c r="R638" s="67" t="str">
        <f t="shared" si="469"/>
        <v>N/A</v>
      </c>
      <c r="S638" s="67" t="str">
        <f t="shared" si="477"/>
        <v>Primary vaccination</v>
      </c>
      <c r="T638" s="67" t="str">
        <f t="shared" si="470"/>
        <v>Unvaccinated</v>
      </c>
      <c r="U638" s="67" t="str">
        <f>U637</f>
        <v>Infection</v>
      </c>
      <c r="V638" s="67" t="str">
        <f>V637</f>
        <v>Overall</v>
      </c>
      <c r="W638" s="15" t="s">
        <v>217</v>
      </c>
      <c r="X638" s="24" t="s">
        <v>150</v>
      </c>
      <c r="Y638" s="67" t="str">
        <f>Y637</f>
        <v>Omicron BA.1</v>
      </c>
      <c r="Z638" s="15" t="s">
        <v>1713</v>
      </c>
      <c r="AA638" s="67"/>
    </row>
    <row r="639" spans="1:27" x14ac:dyDescent="0.25">
      <c r="A639" s="62">
        <f t="shared" si="454"/>
        <v>44980</v>
      </c>
      <c r="B639" s="67" t="str">
        <f t="shared" si="455"/>
        <v>Khan F. L., et al.</v>
      </c>
      <c r="C639" s="68" t="str">
        <f t="shared" si="456"/>
        <v>Estimated BNT162b2 Vaccine Effectiveness Against Infection With Delta and Omicron Variants Among US Children 5 to 11 Years of Age</v>
      </c>
      <c r="D639" s="64">
        <f t="shared" si="457"/>
        <v>44896</v>
      </c>
      <c r="E639" s="67" t="str">
        <f t="shared" si="458"/>
        <v>JAMA Network Open</v>
      </c>
      <c r="F639" s="67" t="str">
        <f t="shared" si="459"/>
        <v>Yes</v>
      </c>
      <c r="G639" s="67" t="str">
        <f t="shared" si="460"/>
        <v>Pfizer Inc.</v>
      </c>
      <c r="H639" s="67" t="str">
        <f t="shared" si="461"/>
        <v>United States</v>
      </c>
      <c r="I639" s="67" t="str">
        <f t="shared" si="462"/>
        <v>January 2022 to September 2022</v>
      </c>
      <c r="J639" s="67" t="str">
        <f t="shared" si="463"/>
        <v>Test-negative case study control</v>
      </c>
      <c r="K639" s="67" t="str">
        <f t="shared" si="464"/>
        <v>Children (5 to 11 years)</v>
      </c>
      <c r="L639" s="67" t="str">
        <f t="shared" si="465"/>
        <v>Immunocompetent</v>
      </c>
      <c r="M639" s="67">
        <f t="shared" si="466"/>
        <v>160002</v>
      </c>
      <c r="N639"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39" s="67" t="str">
        <f t="shared" si="476"/>
        <v>2 doses</v>
      </c>
      <c r="P639" s="67" t="str">
        <f t="shared" si="468"/>
        <v>BNT162b2</v>
      </c>
      <c r="Q639" s="67" t="str">
        <f t="shared" si="475"/>
        <v>Both</v>
      </c>
      <c r="R639" s="67" t="str">
        <f t="shared" si="469"/>
        <v>N/A</v>
      </c>
      <c r="S639" s="67" t="str">
        <f t="shared" si="477"/>
        <v>Primary vaccination</v>
      </c>
      <c r="T639" s="67" t="str">
        <f t="shared" si="470"/>
        <v>Unvaccinated</v>
      </c>
      <c r="U639" s="67" t="s">
        <v>1444</v>
      </c>
      <c r="V639" s="67" t="str">
        <f t="shared" ref="V639:V669" si="478">V638</f>
        <v>Overall</v>
      </c>
      <c r="W639" s="15" t="s">
        <v>48</v>
      </c>
      <c r="X639" s="67" t="s">
        <v>1025</v>
      </c>
      <c r="Y639" s="67" t="str">
        <f>Y638</f>
        <v>Omicron BA.1</v>
      </c>
      <c r="Z639" s="15" t="s">
        <v>1714</v>
      </c>
      <c r="AA639" s="67"/>
    </row>
    <row r="640" spans="1:27" x14ac:dyDescent="0.25">
      <c r="A640" s="62">
        <f t="shared" si="454"/>
        <v>44980</v>
      </c>
      <c r="B640" s="67" t="str">
        <f t="shared" si="455"/>
        <v>Khan F. L., et al.</v>
      </c>
      <c r="C640" s="68" t="str">
        <f t="shared" si="456"/>
        <v>Estimated BNT162b2 Vaccine Effectiveness Against Infection With Delta and Omicron Variants Among US Children 5 to 11 Years of Age</v>
      </c>
      <c r="D640" s="64">
        <f t="shared" si="457"/>
        <v>44896</v>
      </c>
      <c r="E640" s="67" t="str">
        <f t="shared" si="458"/>
        <v>JAMA Network Open</v>
      </c>
      <c r="F640" s="67" t="str">
        <f t="shared" si="459"/>
        <v>Yes</v>
      </c>
      <c r="G640" s="67" t="str">
        <f t="shared" si="460"/>
        <v>Pfizer Inc.</v>
      </c>
      <c r="H640" s="67" t="str">
        <f t="shared" si="461"/>
        <v>United States</v>
      </c>
      <c r="I640" s="67" t="str">
        <f t="shared" si="462"/>
        <v>January 2022 to September 2022</v>
      </c>
      <c r="J640" s="67" t="str">
        <f t="shared" si="463"/>
        <v>Test-negative case study control</v>
      </c>
      <c r="K640" s="67" t="str">
        <f t="shared" si="464"/>
        <v>Children (5 to 11 years)</v>
      </c>
      <c r="L640" s="67" t="str">
        <f t="shared" si="465"/>
        <v>Immunocompetent</v>
      </c>
      <c r="M640" s="67">
        <f t="shared" si="466"/>
        <v>160002</v>
      </c>
      <c r="N640"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40" s="67" t="str">
        <f t="shared" si="476"/>
        <v>2 doses</v>
      </c>
      <c r="P640" s="67" t="str">
        <f t="shared" si="468"/>
        <v>BNT162b2</v>
      </c>
      <c r="Q640" s="67" t="str">
        <f t="shared" si="475"/>
        <v>Both</v>
      </c>
      <c r="R640" s="67" t="str">
        <f t="shared" si="469"/>
        <v>N/A</v>
      </c>
      <c r="S640" s="67" t="str">
        <f t="shared" si="477"/>
        <v>Primary vaccination</v>
      </c>
      <c r="T640" s="67" t="str">
        <f t="shared" si="470"/>
        <v>Unvaccinated</v>
      </c>
      <c r="U640" s="67" t="str">
        <f>U639</f>
        <v>Symptomatic infection</v>
      </c>
      <c r="V640" s="67" t="str">
        <f t="shared" si="478"/>
        <v>Overall</v>
      </c>
      <c r="W640" s="15" t="s">
        <v>335</v>
      </c>
      <c r="X640" s="67" t="s">
        <v>1025</v>
      </c>
      <c r="Y640" s="67" t="str">
        <f>Y639</f>
        <v>Omicron BA.1</v>
      </c>
      <c r="Z640" s="15" t="s">
        <v>1715</v>
      </c>
      <c r="AA640" s="67"/>
    </row>
    <row r="641" spans="1:27" ht="14.25" customHeight="1" x14ac:dyDescent="0.25">
      <c r="A641" s="62">
        <f t="shared" si="454"/>
        <v>44980</v>
      </c>
      <c r="B641" s="67" t="str">
        <f t="shared" si="455"/>
        <v>Khan F. L., et al.</v>
      </c>
      <c r="C641" s="68" t="str">
        <f t="shared" si="456"/>
        <v>Estimated BNT162b2 Vaccine Effectiveness Against Infection With Delta and Omicron Variants Among US Children 5 to 11 Years of Age</v>
      </c>
      <c r="D641" s="64">
        <f t="shared" si="457"/>
        <v>44896</v>
      </c>
      <c r="E641" s="67" t="str">
        <f t="shared" si="458"/>
        <v>JAMA Network Open</v>
      </c>
      <c r="F641" s="67" t="str">
        <f t="shared" si="459"/>
        <v>Yes</v>
      </c>
      <c r="G641" s="67" t="str">
        <f t="shared" si="460"/>
        <v>Pfizer Inc.</v>
      </c>
      <c r="H641" s="67" t="str">
        <f t="shared" si="461"/>
        <v>United States</v>
      </c>
      <c r="I641" s="67" t="str">
        <f t="shared" si="462"/>
        <v>January 2022 to September 2022</v>
      </c>
      <c r="J641" s="67" t="str">
        <f t="shared" si="463"/>
        <v>Test-negative case study control</v>
      </c>
      <c r="K641" s="67" t="str">
        <f t="shared" si="464"/>
        <v>Children (5 to 11 years)</v>
      </c>
      <c r="L641" s="67" t="str">
        <f t="shared" si="465"/>
        <v>Immunocompetent</v>
      </c>
      <c r="M641" s="67">
        <f t="shared" si="466"/>
        <v>160002</v>
      </c>
      <c r="N641"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41" s="67" t="str">
        <f t="shared" si="476"/>
        <v>2 doses</v>
      </c>
      <c r="P641" s="67" t="str">
        <f t="shared" si="468"/>
        <v>BNT162b2</v>
      </c>
      <c r="Q641" s="67" t="str">
        <f t="shared" si="475"/>
        <v>Both</v>
      </c>
      <c r="R641" s="67" t="str">
        <f t="shared" si="469"/>
        <v>N/A</v>
      </c>
      <c r="S641" s="67" t="str">
        <f t="shared" si="477"/>
        <v>Primary vaccination</v>
      </c>
      <c r="T641" s="67" t="str">
        <f t="shared" si="470"/>
        <v>Unvaccinated</v>
      </c>
      <c r="U641" s="67" t="str">
        <f>U640</f>
        <v>Symptomatic infection</v>
      </c>
      <c r="V641" s="67" t="str">
        <f t="shared" si="478"/>
        <v>Overall</v>
      </c>
      <c r="W641" s="15" t="s">
        <v>217</v>
      </c>
      <c r="X641" s="24" t="s">
        <v>150</v>
      </c>
      <c r="Y641" s="67" t="str">
        <f>Y640</f>
        <v>Omicron BA.1</v>
      </c>
      <c r="Z641" s="15" t="s">
        <v>1716</v>
      </c>
      <c r="AA641" s="67"/>
    </row>
    <row r="642" spans="1:27" x14ac:dyDescent="0.25">
      <c r="A642" s="62">
        <f t="shared" si="454"/>
        <v>44980</v>
      </c>
      <c r="B642" s="67" t="str">
        <f t="shared" si="455"/>
        <v>Khan F. L., et al.</v>
      </c>
      <c r="C642" s="68" t="str">
        <f t="shared" si="456"/>
        <v>Estimated BNT162b2 Vaccine Effectiveness Against Infection With Delta and Omicron Variants Among US Children 5 to 11 Years of Age</v>
      </c>
      <c r="D642" s="64">
        <f t="shared" si="457"/>
        <v>44896</v>
      </c>
      <c r="E642" s="67" t="str">
        <f t="shared" si="458"/>
        <v>JAMA Network Open</v>
      </c>
      <c r="F642" s="67" t="str">
        <f t="shared" si="459"/>
        <v>Yes</v>
      </c>
      <c r="G642" s="67" t="str">
        <f t="shared" si="460"/>
        <v>Pfizer Inc.</v>
      </c>
      <c r="H642" s="67" t="str">
        <f t="shared" si="461"/>
        <v>United States</v>
      </c>
      <c r="I642" s="67" t="str">
        <f t="shared" si="462"/>
        <v>January 2022 to September 2022</v>
      </c>
      <c r="J642" s="67" t="str">
        <f t="shared" si="463"/>
        <v>Test-negative case study control</v>
      </c>
      <c r="K642" s="67" t="str">
        <f t="shared" si="464"/>
        <v>Children (5 to 11 years)</v>
      </c>
      <c r="L642" s="67" t="str">
        <f t="shared" si="465"/>
        <v>Immunocompetent</v>
      </c>
      <c r="M642" s="67">
        <f t="shared" si="466"/>
        <v>160002</v>
      </c>
      <c r="N642"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42" s="67" t="str">
        <f t="shared" si="476"/>
        <v>2 doses</v>
      </c>
      <c r="P642" s="67" t="str">
        <f t="shared" si="468"/>
        <v>BNT162b2</v>
      </c>
      <c r="Q642" s="67" t="str">
        <f t="shared" si="475"/>
        <v>Both</v>
      </c>
      <c r="R642" s="67" t="str">
        <f t="shared" si="469"/>
        <v>N/A</v>
      </c>
      <c r="S642" s="67" t="str">
        <f t="shared" si="477"/>
        <v>Primary vaccination</v>
      </c>
      <c r="T642" s="67" t="str">
        <f t="shared" si="470"/>
        <v>Unvaccinated</v>
      </c>
      <c r="U642" s="67" t="s">
        <v>144</v>
      </c>
      <c r="V642" s="67" t="str">
        <f t="shared" si="478"/>
        <v>Overall</v>
      </c>
      <c r="W642" s="15" t="s">
        <v>48</v>
      </c>
      <c r="X642" s="67" t="s">
        <v>1025</v>
      </c>
      <c r="Y642" s="67" t="s">
        <v>125</v>
      </c>
      <c r="Z642" s="15" t="s">
        <v>1717</v>
      </c>
      <c r="AA642" s="67"/>
    </row>
    <row r="643" spans="1:27" x14ac:dyDescent="0.25">
      <c r="A643" s="62">
        <f t="shared" si="454"/>
        <v>44980</v>
      </c>
      <c r="B643" s="67" t="str">
        <f t="shared" si="455"/>
        <v>Khan F. L., et al.</v>
      </c>
      <c r="C643" s="68" t="str">
        <f t="shared" si="456"/>
        <v>Estimated BNT162b2 Vaccine Effectiveness Against Infection With Delta and Omicron Variants Among US Children 5 to 11 Years of Age</v>
      </c>
      <c r="D643" s="64">
        <f t="shared" si="457"/>
        <v>44896</v>
      </c>
      <c r="E643" s="67" t="str">
        <f t="shared" si="458"/>
        <v>JAMA Network Open</v>
      </c>
      <c r="F643" s="67" t="str">
        <f t="shared" si="459"/>
        <v>Yes</v>
      </c>
      <c r="G643" s="67" t="str">
        <f t="shared" si="460"/>
        <v>Pfizer Inc.</v>
      </c>
      <c r="H643" s="67" t="str">
        <f t="shared" si="461"/>
        <v>United States</v>
      </c>
      <c r="I643" s="67" t="str">
        <f t="shared" si="462"/>
        <v>January 2022 to September 2022</v>
      </c>
      <c r="J643" s="67" t="str">
        <f t="shared" si="463"/>
        <v>Test-negative case study control</v>
      </c>
      <c r="K643" s="67" t="str">
        <f t="shared" si="464"/>
        <v>Children (5 to 11 years)</v>
      </c>
      <c r="L643" s="67" t="str">
        <f t="shared" si="465"/>
        <v>Immunocompetent</v>
      </c>
      <c r="M643" s="67">
        <f t="shared" si="466"/>
        <v>160002</v>
      </c>
      <c r="N643"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43" s="67" t="str">
        <f t="shared" si="476"/>
        <v>2 doses</v>
      </c>
      <c r="P643" s="67" t="str">
        <f t="shared" si="468"/>
        <v>BNT162b2</v>
      </c>
      <c r="Q643" s="67" t="str">
        <f t="shared" si="475"/>
        <v>Both</v>
      </c>
      <c r="R643" s="67" t="str">
        <f t="shared" si="469"/>
        <v>N/A</v>
      </c>
      <c r="S643" s="67" t="str">
        <f t="shared" si="477"/>
        <v>Primary vaccination</v>
      </c>
      <c r="T643" s="67" t="str">
        <f t="shared" si="470"/>
        <v>Unvaccinated</v>
      </c>
      <c r="U643" s="67" t="str">
        <f>U642</f>
        <v>Infection</v>
      </c>
      <c r="V643" s="67" t="str">
        <f t="shared" si="478"/>
        <v>Overall</v>
      </c>
      <c r="W643" s="15" t="s">
        <v>335</v>
      </c>
      <c r="X643" s="67" t="str">
        <f>X642</f>
        <v>Short term (0-3 months)</v>
      </c>
      <c r="Y643" s="67" t="str">
        <f>Y642</f>
        <v>Omicron BA.2/BA.2.12.1</v>
      </c>
      <c r="Z643" s="15" t="s">
        <v>1718</v>
      </c>
      <c r="AA643" s="67"/>
    </row>
    <row r="644" spans="1:27" x14ac:dyDescent="0.25">
      <c r="A644" s="62">
        <f t="shared" si="454"/>
        <v>44980</v>
      </c>
      <c r="B644" s="67" t="str">
        <f t="shared" si="455"/>
        <v>Khan F. L., et al.</v>
      </c>
      <c r="C644" s="68" t="str">
        <f t="shared" si="456"/>
        <v>Estimated BNT162b2 Vaccine Effectiveness Against Infection With Delta and Omicron Variants Among US Children 5 to 11 Years of Age</v>
      </c>
      <c r="D644" s="64">
        <f t="shared" si="457"/>
        <v>44896</v>
      </c>
      <c r="E644" s="67" t="str">
        <f t="shared" si="458"/>
        <v>JAMA Network Open</v>
      </c>
      <c r="F644" s="67" t="str">
        <f t="shared" si="459"/>
        <v>Yes</v>
      </c>
      <c r="G644" s="67" t="str">
        <f t="shared" si="460"/>
        <v>Pfizer Inc.</v>
      </c>
      <c r="H644" s="67" t="str">
        <f t="shared" si="461"/>
        <v>United States</v>
      </c>
      <c r="I644" s="67" t="str">
        <f t="shared" si="462"/>
        <v>January 2022 to September 2022</v>
      </c>
      <c r="J644" s="67" t="str">
        <f t="shared" si="463"/>
        <v>Test-negative case study control</v>
      </c>
      <c r="K644" s="67" t="str">
        <f t="shared" si="464"/>
        <v>Children (5 to 11 years)</v>
      </c>
      <c r="L644" s="67" t="str">
        <f t="shared" si="465"/>
        <v>Immunocompetent</v>
      </c>
      <c r="M644" s="67">
        <f t="shared" si="466"/>
        <v>160002</v>
      </c>
      <c r="N644"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44" s="67" t="str">
        <f t="shared" si="476"/>
        <v>2 doses</v>
      </c>
      <c r="P644" s="67" t="str">
        <f t="shared" si="468"/>
        <v>BNT162b2</v>
      </c>
      <c r="Q644" s="67" t="str">
        <f t="shared" si="475"/>
        <v>Both</v>
      </c>
      <c r="R644" s="67" t="str">
        <f t="shared" si="469"/>
        <v>N/A</v>
      </c>
      <c r="S644" s="67" t="str">
        <f t="shared" si="477"/>
        <v>Primary vaccination</v>
      </c>
      <c r="T644" s="67" t="str">
        <f t="shared" si="470"/>
        <v>Unvaccinated</v>
      </c>
      <c r="U644" s="67" t="str">
        <f>U643</f>
        <v>Infection</v>
      </c>
      <c r="V644" s="67" t="str">
        <f t="shared" si="478"/>
        <v>Overall</v>
      </c>
      <c r="W644" s="15" t="s">
        <v>217</v>
      </c>
      <c r="X644" s="24" t="s">
        <v>150</v>
      </c>
      <c r="Y644" s="67" t="str">
        <f t="shared" ref="Y644:Y653" si="479">Y643</f>
        <v>Omicron BA.2/BA.2.12.1</v>
      </c>
      <c r="Z644" s="15" t="s">
        <v>1719</v>
      </c>
      <c r="AA644" s="67"/>
    </row>
    <row r="645" spans="1:27" x14ac:dyDescent="0.25">
      <c r="A645" s="62">
        <f t="shared" si="454"/>
        <v>44980</v>
      </c>
      <c r="B645" s="67" t="str">
        <f t="shared" si="455"/>
        <v>Khan F. L., et al.</v>
      </c>
      <c r="C645" s="68" t="str">
        <f t="shared" si="456"/>
        <v>Estimated BNT162b2 Vaccine Effectiveness Against Infection With Delta and Omicron Variants Among US Children 5 to 11 Years of Age</v>
      </c>
      <c r="D645" s="64">
        <f t="shared" si="457"/>
        <v>44896</v>
      </c>
      <c r="E645" s="67" t="str">
        <f t="shared" si="458"/>
        <v>JAMA Network Open</v>
      </c>
      <c r="F645" s="67" t="str">
        <f t="shared" si="459"/>
        <v>Yes</v>
      </c>
      <c r="G645" s="67" t="str">
        <f t="shared" si="460"/>
        <v>Pfizer Inc.</v>
      </c>
      <c r="H645" s="67" t="str">
        <f t="shared" si="461"/>
        <v>United States</v>
      </c>
      <c r="I645" s="67" t="str">
        <f t="shared" si="462"/>
        <v>January 2022 to September 2022</v>
      </c>
      <c r="J645" s="67" t="str">
        <f t="shared" si="463"/>
        <v>Test-negative case study control</v>
      </c>
      <c r="K645" s="67" t="str">
        <f t="shared" si="464"/>
        <v>Children (5 to 11 years)</v>
      </c>
      <c r="L645" s="67" t="str">
        <f t="shared" si="465"/>
        <v>Immunocompetent</v>
      </c>
      <c r="M645" s="67">
        <f t="shared" si="466"/>
        <v>160002</v>
      </c>
      <c r="N645"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45" s="67" t="str">
        <f t="shared" si="476"/>
        <v>2 doses</v>
      </c>
      <c r="P645" s="67" t="str">
        <f t="shared" si="468"/>
        <v>BNT162b2</v>
      </c>
      <c r="Q645" s="67" t="str">
        <f t="shared" si="475"/>
        <v>Both</v>
      </c>
      <c r="R645" s="67" t="str">
        <f t="shared" si="469"/>
        <v>N/A</v>
      </c>
      <c r="S645" s="67" t="str">
        <f t="shared" si="477"/>
        <v>Primary vaccination</v>
      </c>
      <c r="T645" s="67" t="str">
        <f t="shared" si="470"/>
        <v>Unvaccinated</v>
      </c>
      <c r="U645" s="67" t="str">
        <f>U644</f>
        <v>Infection</v>
      </c>
      <c r="V645" s="67" t="str">
        <f t="shared" si="478"/>
        <v>Overall</v>
      </c>
      <c r="W645" s="15" t="s">
        <v>220</v>
      </c>
      <c r="X645" s="24" t="s">
        <v>221</v>
      </c>
      <c r="Y645" s="67" t="str">
        <f t="shared" si="479"/>
        <v>Omicron BA.2/BA.2.12.1</v>
      </c>
      <c r="Z645" s="15" t="s">
        <v>1720</v>
      </c>
      <c r="AA645" s="67"/>
    </row>
    <row r="646" spans="1:27" x14ac:dyDescent="0.25">
      <c r="A646" s="62">
        <f t="shared" si="454"/>
        <v>44980</v>
      </c>
      <c r="B646" s="67" t="str">
        <f t="shared" si="455"/>
        <v>Khan F. L., et al.</v>
      </c>
      <c r="C646" s="68" t="str">
        <f t="shared" si="456"/>
        <v>Estimated BNT162b2 Vaccine Effectiveness Against Infection With Delta and Omicron Variants Among US Children 5 to 11 Years of Age</v>
      </c>
      <c r="D646" s="64">
        <f t="shared" si="457"/>
        <v>44896</v>
      </c>
      <c r="E646" s="67" t="str">
        <f t="shared" si="458"/>
        <v>JAMA Network Open</v>
      </c>
      <c r="F646" s="67" t="str">
        <f t="shared" si="459"/>
        <v>Yes</v>
      </c>
      <c r="G646" s="67" t="str">
        <f t="shared" si="460"/>
        <v>Pfizer Inc.</v>
      </c>
      <c r="H646" s="67" t="str">
        <f t="shared" si="461"/>
        <v>United States</v>
      </c>
      <c r="I646" s="67" t="str">
        <f t="shared" si="462"/>
        <v>January 2022 to September 2022</v>
      </c>
      <c r="J646" s="67" t="str">
        <f t="shared" si="463"/>
        <v>Test-negative case study control</v>
      </c>
      <c r="K646" s="67" t="str">
        <f t="shared" si="464"/>
        <v>Children (5 to 11 years)</v>
      </c>
      <c r="L646" s="67" t="str">
        <f t="shared" si="465"/>
        <v>Immunocompetent</v>
      </c>
      <c r="M646" s="67">
        <f t="shared" si="466"/>
        <v>160002</v>
      </c>
      <c r="N646"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46" s="67" t="str">
        <f t="shared" si="476"/>
        <v>2 doses</v>
      </c>
      <c r="P646" s="67" t="str">
        <f t="shared" si="468"/>
        <v>BNT162b2</v>
      </c>
      <c r="Q646" s="67" t="str">
        <f t="shared" si="475"/>
        <v>Both</v>
      </c>
      <c r="R646" s="67" t="str">
        <f t="shared" si="469"/>
        <v>N/A</v>
      </c>
      <c r="S646" s="67" t="str">
        <f t="shared" si="477"/>
        <v>Primary vaccination</v>
      </c>
      <c r="T646" s="67" t="str">
        <f t="shared" si="470"/>
        <v>Unvaccinated</v>
      </c>
      <c r="U646" s="67" t="s">
        <v>1444</v>
      </c>
      <c r="V646" s="67" t="str">
        <f t="shared" si="478"/>
        <v>Overall</v>
      </c>
      <c r="W646" s="15" t="s">
        <v>48</v>
      </c>
      <c r="X646" s="67" t="s">
        <v>1025</v>
      </c>
      <c r="Y646" s="67" t="str">
        <f t="shared" si="479"/>
        <v>Omicron BA.2/BA.2.12.1</v>
      </c>
      <c r="Z646" s="15" t="s">
        <v>1721</v>
      </c>
      <c r="AA646" s="67"/>
    </row>
    <row r="647" spans="1:27" x14ac:dyDescent="0.25">
      <c r="A647" s="62">
        <f t="shared" si="454"/>
        <v>44980</v>
      </c>
      <c r="B647" s="67" t="str">
        <f t="shared" si="455"/>
        <v>Khan F. L., et al.</v>
      </c>
      <c r="C647" s="68" t="str">
        <f t="shared" si="456"/>
        <v>Estimated BNT162b2 Vaccine Effectiveness Against Infection With Delta and Omicron Variants Among US Children 5 to 11 Years of Age</v>
      </c>
      <c r="D647" s="64">
        <f t="shared" si="457"/>
        <v>44896</v>
      </c>
      <c r="E647" s="67" t="str">
        <f t="shared" si="458"/>
        <v>JAMA Network Open</v>
      </c>
      <c r="F647" s="67" t="str">
        <f t="shared" si="459"/>
        <v>Yes</v>
      </c>
      <c r="G647" s="67" t="str">
        <f t="shared" si="460"/>
        <v>Pfizer Inc.</v>
      </c>
      <c r="H647" s="67" t="str">
        <f t="shared" si="461"/>
        <v>United States</v>
      </c>
      <c r="I647" s="67" t="str">
        <f t="shared" si="462"/>
        <v>January 2022 to September 2022</v>
      </c>
      <c r="J647" s="67" t="str">
        <f t="shared" si="463"/>
        <v>Test-negative case study control</v>
      </c>
      <c r="K647" s="67" t="str">
        <f t="shared" si="464"/>
        <v>Children (5 to 11 years)</v>
      </c>
      <c r="L647" s="67" t="str">
        <f t="shared" si="465"/>
        <v>Immunocompetent</v>
      </c>
      <c r="M647" s="67">
        <f t="shared" si="466"/>
        <v>160002</v>
      </c>
      <c r="N647"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47" s="67" t="str">
        <f t="shared" si="476"/>
        <v>2 doses</v>
      </c>
      <c r="P647" s="67" t="str">
        <f t="shared" si="468"/>
        <v>BNT162b2</v>
      </c>
      <c r="Q647" s="67" t="str">
        <f t="shared" si="475"/>
        <v>Both</v>
      </c>
      <c r="R647" s="67" t="str">
        <f t="shared" si="469"/>
        <v>N/A</v>
      </c>
      <c r="S647" s="67" t="str">
        <f t="shared" si="477"/>
        <v>Primary vaccination</v>
      </c>
      <c r="T647" s="67" t="str">
        <f t="shared" si="470"/>
        <v>Unvaccinated</v>
      </c>
      <c r="U647" s="67" t="str">
        <f>U646</f>
        <v>Symptomatic infection</v>
      </c>
      <c r="V647" s="67" t="str">
        <f t="shared" si="478"/>
        <v>Overall</v>
      </c>
      <c r="W647" s="15" t="s">
        <v>335</v>
      </c>
      <c r="X647" s="67" t="str">
        <f>X646</f>
        <v>Short term (0-3 months)</v>
      </c>
      <c r="Y647" s="67" t="str">
        <f t="shared" si="479"/>
        <v>Omicron BA.2/BA.2.12.1</v>
      </c>
      <c r="Z647" s="15" t="s">
        <v>1722</v>
      </c>
      <c r="AA647" s="67"/>
    </row>
    <row r="648" spans="1:27" x14ac:dyDescent="0.25">
      <c r="A648" s="62">
        <f t="shared" si="454"/>
        <v>44980</v>
      </c>
      <c r="B648" s="67" t="str">
        <f t="shared" si="455"/>
        <v>Khan F. L., et al.</v>
      </c>
      <c r="C648" s="68" t="str">
        <f t="shared" si="456"/>
        <v>Estimated BNT162b2 Vaccine Effectiveness Against Infection With Delta and Omicron Variants Among US Children 5 to 11 Years of Age</v>
      </c>
      <c r="D648" s="64">
        <f t="shared" si="457"/>
        <v>44896</v>
      </c>
      <c r="E648" s="67" t="str">
        <f t="shared" si="458"/>
        <v>JAMA Network Open</v>
      </c>
      <c r="F648" s="67" t="str">
        <f t="shared" si="459"/>
        <v>Yes</v>
      </c>
      <c r="G648" s="67" t="str">
        <f t="shared" si="460"/>
        <v>Pfizer Inc.</v>
      </c>
      <c r="H648" s="67" t="str">
        <f t="shared" si="461"/>
        <v>United States</v>
      </c>
      <c r="I648" s="67" t="str">
        <f t="shared" si="462"/>
        <v>January 2022 to September 2022</v>
      </c>
      <c r="J648" s="67" t="str">
        <f t="shared" si="463"/>
        <v>Test-negative case study control</v>
      </c>
      <c r="K648" s="67" t="str">
        <f t="shared" si="464"/>
        <v>Children (5 to 11 years)</v>
      </c>
      <c r="L648" s="67" t="str">
        <f t="shared" si="465"/>
        <v>Immunocompetent</v>
      </c>
      <c r="M648" s="67">
        <f t="shared" si="466"/>
        <v>160002</v>
      </c>
      <c r="N648"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48" s="67" t="str">
        <f t="shared" si="476"/>
        <v>2 doses</v>
      </c>
      <c r="P648" s="67" t="str">
        <f t="shared" si="468"/>
        <v>BNT162b2</v>
      </c>
      <c r="Q648" s="67" t="str">
        <f t="shared" si="475"/>
        <v>Both</v>
      </c>
      <c r="R648" s="67" t="str">
        <f t="shared" si="469"/>
        <v>N/A</v>
      </c>
      <c r="S648" s="67" t="str">
        <f t="shared" si="477"/>
        <v>Primary vaccination</v>
      </c>
      <c r="T648" s="67" t="str">
        <f t="shared" si="470"/>
        <v>Unvaccinated</v>
      </c>
      <c r="U648" s="67" t="str">
        <f>U647</f>
        <v>Symptomatic infection</v>
      </c>
      <c r="V648" s="67" t="str">
        <f t="shared" si="478"/>
        <v>Overall</v>
      </c>
      <c r="W648" s="15" t="s">
        <v>217</v>
      </c>
      <c r="X648" s="24" t="s">
        <v>150</v>
      </c>
      <c r="Y648" s="67" t="str">
        <f t="shared" si="479"/>
        <v>Omicron BA.2/BA.2.12.1</v>
      </c>
      <c r="Z648" s="15" t="s">
        <v>1723</v>
      </c>
      <c r="AA648" s="67"/>
    </row>
    <row r="649" spans="1:27" x14ac:dyDescent="0.25">
      <c r="A649" s="62">
        <f t="shared" si="454"/>
        <v>44980</v>
      </c>
      <c r="B649" s="67" t="str">
        <f t="shared" si="455"/>
        <v>Khan F. L., et al.</v>
      </c>
      <c r="C649" s="68" t="str">
        <f t="shared" si="456"/>
        <v>Estimated BNT162b2 Vaccine Effectiveness Against Infection With Delta and Omicron Variants Among US Children 5 to 11 Years of Age</v>
      </c>
      <c r="D649" s="64">
        <f t="shared" si="457"/>
        <v>44896</v>
      </c>
      <c r="E649" s="67" t="str">
        <f t="shared" si="458"/>
        <v>JAMA Network Open</v>
      </c>
      <c r="F649" s="67" t="str">
        <f t="shared" si="459"/>
        <v>Yes</v>
      </c>
      <c r="G649" s="67" t="str">
        <f t="shared" si="460"/>
        <v>Pfizer Inc.</v>
      </c>
      <c r="H649" s="67" t="str">
        <f t="shared" si="461"/>
        <v>United States</v>
      </c>
      <c r="I649" s="67" t="str">
        <f t="shared" si="462"/>
        <v>January 2022 to September 2022</v>
      </c>
      <c r="J649" s="67" t="str">
        <f t="shared" si="463"/>
        <v>Test-negative case study control</v>
      </c>
      <c r="K649" s="67" t="str">
        <f t="shared" si="464"/>
        <v>Children (5 to 11 years)</v>
      </c>
      <c r="L649" s="67" t="str">
        <f t="shared" si="465"/>
        <v>Immunocompetent</v>
      </c>
      <c r="M649" s="67">
        <f t="shared" si="466"/>
        <v>160002</v>
      </c>
      <c r="N649"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49" s="67" t="str">
        <f t="shared" si="476"/>
        <v>2 doses</v>
      </c>
      <c r="P649" s="67" t="str">
        <f t="shared" si="468"/>
        <v>BNT162b2</v>
      </c>
      <c r="Q649" s="67" t="str">
        <f t="shared" si="475"/>
        <v>Both</v>
      </c>
      <c r="R649" s="67" t="str">
        <f t="shared" si="469"/>
        <v>N/A</v>
      </c>
      <c r="S649" s="67" t="str">
        <f t="shared" si="477"/>
        <v>Primary vaccination</v>
      </c>
      <c r="T649" s="67" t="str">
        <f t="shared" si="470"/>
        <v>Unvaccinated</v>
      </c>
      <c r="U649" s="67" t="str">
        <f>U648</f>
        <v>Symptomatic infection</v>
      </c>
      <c r="V649" s="67" t="str">
        <f t="shared" si="478"/>
        <v>Overall</v>
      </c>
      <c r="W649" s="15" t="s">
        <v>220</v>
      </c>
      <c r="X649" s="24" t="s">
        <v>221</v>
      </c>
      <c r="Y649" s="67" t="str">
        <f t="shared" si="479"/>
        <v>Omicron BA.2/BA.2.12.1</v>
      </c>
      <c r="Z649" s="15" t="s">
        <v>1724</v>
      </c>
      <c r="AA649" s="67"/>
    </row>
    <row r="650" spans="1:27" x14ac:dyDescent="0.25">
      <c r="A650" s="62">
        <f t="shared" si="454"/>
        <v>44980</v>
      </c>
      <c r="B650" s="67" t="str">
        <f t="shared" si="455"/>
        <v>Khan F. L., et al.</v>
      </c>
      <c r="C650" s="68" t="str">
        <f t="shared" si="456"/>
        <v>Estimated BNT162b2 Vaccine Effectiveness Against Infection With Delta and Omicron Variants Among US Children 5 to 11 Years of Age</v>
      </c>
      <c r="D650" s="64">
        <f t="shared" si="457"/>
        <v>44896</v>
      </c>
      <c r="E650" s="67" t="str">
        <f t="shared" si="458"/>
        <v>JAMA Network Open</v>
      </c>
      <c r="F650" s="67" t="str">
        <f t="shared" si="459"/>
        <v>Yes</v>
      </c>
      <c r="G650" s="67" t="str">
        <f t="shared" si="460"/>
        <v>Pfizer Inc.</v>
      </c>
      <c r="H650" s="67" t="str">
        <f t="shared" si="461"/>
        <v>United States</v>
      </c>
      <c r="I650" s="67" t="str">
        <f t="shared" si="462"/>
        <v>January 2022 to September 2022</v>
      </c>
      <c r="J650" s="67" t="str">
        <f t="shared" si="463"/>
        <v>Test-negative case study control</v>
      </c>
      <c r="K650" s="67" t="str">
        <f t="shared" si="464"/>
        <v>Children (5 to 11 years)</v>
      </c>
      <c r="L650" s="67" t="str">
        <f t="shared" si="465"/>
        <v>Immunocompetent</v>
      </c>
      <c r="M650" s="67">
        <f t="shared" si="466"/>
        <v>160002</v>
      </c>
      <c r="N650"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50" s="67" t="s">
        <v>71</v>
      </c>
      <c r="P650" s="67" t="str">
        <f t="shared" si="468"/>
        <v>BNT162b2</v>
      </c>
      <c r="Q650" s="67" t="str">
        <f t="shared" si="475"/>
        <v>Both</v>
      </c>
      <c r="R650" s="67" t="str">
        <f t="shared" si="469"/>
        <v>N/A</v>
      </c>
      <c r="S650" s="67" t="s">
        <v>77</v>
      </c>
      <c r="T650" s="67" t="str">
        <f t="shared" si="470"/>
        <v>Unvaccinated</v>
      </c>
      <c r="U650" s="67" t="s">
        <v>144</v>
      </c>
      <c r="V650" s="67" t="str">
        <f t="shared" si="478"/>
        <v>Overall</v>
      </c>
      <c r="W650" s="15" t="s">
        <v>48</v>
      </c>
      <c r="X650" s="67" t="s">
        <v>1025</v>
      </c>
      <c r="Y650" s="67" t="str">
        <f t="shared" si="479"/>
        <v>Omicron BA.2/BA.2.12.1</v>
      </c>
      <c r="Z650" s="15" t="s">
        <v>1725</v>
      </c>
      <c r="AA650" s="67"/>
    </row>
    <row r="651" spans="1:27" x14ac:dyDescent="0.25">
      <c r="A651" s="62">
        <f t="shared" si="454"/>
        <v>44980</v>
      </c>
      <c r="B651" s="67" t="str">
        <f t="shared" si="455"/>
        <v>Khan F. L., et al.</v>
      </c>
      <c r="C651" s="68" t="str">
        <f t="shared" si="456"/>
        <v>Estimated BNT162b2 Vaccine Effectiveness Against Infection With Delta and Omicron Variants Among US Children 5 to 11 Years of Age</v>
      </c>
      <c r="D651" s="64">
        <f t="shared" si="457"/>
        <v>44896</v>
      </c>
      <c r="E651" s="67" t="str">
        <f t="shared" si="458"/>
        <v>JAMA Network Open</v>
      </c>
      <c r="F651" s="67" t="str">
        <f t="shared" si="459"/>
        <v>Yes</v>
      </c>
      <c r="G651" s="67" t="str">
        <f t="shared" si="460"/>
        <v>Pfizer Inc.</v>
      </c>
      <c r="H651" s="67" t="str">
        <f t="shared" si="461"/>
        <v>United States</v>
      </c>
      <c r="I651" s="67" t="str">
        <f t="shared" si="462"/>
        <v>January 2022 to September 2022</v>
      </c>
      <c r="J651" s="67" t="str">
        <f t="shared" si="463"/>
        <v>Test-negative case study control</v>
      </c>
      <c r="K651" s="67" t="str">
        <f t="shared" si="464"/>
        <v>Children (5 to 11 years)</v>
      </c>
      <c r="L651" s="67" t="str">
        <f t="shared" si="465"/>
        <v>Immunocompetent</v>
      </c>
      <c r="M651" s="67">
        <f t="shared" si="466"/>
        <v>160002</v>
      </c>
      <c r="N651"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51" s="67" t="str">
        <f>O650</f>
        <v>2 doses + first booster</v>
      </c>
      <c r="P651" s="67" t="str">
        <f t="shared" si="468"/>
        <v>BNT162b2</v>
      </c>
      <c r="Q651" s="67" t="str">
        <f t="shared" si="475"/>
        <v>Both</v>
      </c>
      <c r="R651" s="67" t="str">
        <f t="shared" si="469"/>
        <v>N/A</v>
      </c>
      <c r="S651" s="67" t="str">
        <f>S650</f>
        <v>First booster</v>
      </c>
      <c r="T651" s="67" t="str">
        <f t="shared" si="470"/>
        <v>Unvaccinated</v>
      </c>
      <c r="U651" s="67" t="str">
        <f>U650</f>
        <v>Infection</v>
      </c>
      <c r="V651" s="67" t="str">
        <f t="shared" si="478"/>
        <v>Overall</v>
      </c>
      <c r="W651" s="15" t="s">
        <v>335</v>
      </c>
      <c r="X651" s="67" t="str">
        <f>X650</f>
        <v>Short term (0-3 months)</v>
      </c>
      <c r="Y651" s="67" t="str">
        <f t="shared" si="479"/>
        <v>Omicron BA.2/BA.2.12.1</v>
      </c>
      <c r="Z651" s="15" t="s">
        <v>1725</v>
      </c>
      <c r="AA651" s="67"/>
    </row>
    <row r="652" spans="1:27" x14ac:dyDescent="0.25">
      <c r="A652" s="62">
        <f t="shared" si="454"/>
        <v>44980</v>
      </c>
      <c r="B652" s="67" t="str">
        <f t="shared" si="455"/>
        <v>Khan F. L., et al.</v>
      </c>
      <c r="C652" s="68" t="str">
        <f t="shared" si="456"/>
        <v>Estimated BNT162b2 Vaccine Effectiveness Against Infection With Delta and Omicron Variants Among US Children 5 to 11 Years of Age</v>
      </c>
      <c r="D652" s="64">
        <f t="shared" si="457"/>
        <v>44896</v>
      </c>
      <c r="E652" s="67" t="str">
        <f t="shared" si="458"/>
        <v>JAMA Network Open</v>
      </c>
      <c r="F652" s="67" t="str">
        <f t="shared" si="459"/>
        <v>Yes</v>
      </c>
      <c r="G652" s="67" t="str">
        <f t="shared" si="460"/>
        <v>Pfizer Inc.</v>
      </c>
      <c r="H652" s="67" t="str">
        <f t="shared" si="461"/>
        <v>United States</v>
      </c>
      <c r="I652" s="67" t="str">
        <f t="shared" si="462"/>
        <v>January 2022 to September 2022</v>
      </c>
      <c r="J652" s="67" t="str">
        <f t="shared" si="463"/>
        <v>Test-negative case study control</v>
      </c>
      <c r="K652" s="67" t="str">
        <f t="shared" si="464"/>
        <v>Children (5 to 11 years)</v>
      </c>
      <c r="L652" s="67" t="str">
        <f t="shared" si="465"/>
        <v>Immunocompetent</v>
      </c>
      <c r="M652" s="67">
        <f t="shared" si="466"/>
        <v>160002</v>
      </c>
      <c r="N652"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52" s="67" t="str">
        <f>O651</f>
        <v>2 doses + first booster</v>
      </c>
      <c r="P652" s="67" t="str">
        <f t="shared" si="468"/>
        <v>BNT162b2</v>
      </c>
      <c r="Q652" s="67" t="str">
        <f t="shared" si="475"/>
        <v>Both</v>
      </c>
      <c r="R652" s="67" t="str">
        <f t="shared" si="469"/>
        <v>N/A</v>
      </c>
      <c r="S652" s="67" t="str">
        <f>S651</f>
        <v>First booster</v>
      </c>
      <c r="T652" s="67" t="str">
        <f t="shared" si="470"/>
        <v>Unvaccinated</v>
      </c>
      <c r="U652" s="67" t="s">
        <v>1444</v>
      </c>
      <c r="V652" s="67" t="str">
        <f t="shared" si="478"/>
        <v>Overall</v>
      </c>
      <c r="W652" s="15" t="s">
        <v>48</v>
      </c>
      <c r="X652" s="67" t="str">
        <f>X651</f>
        <v>Short term (0-3 months)</v>
      </c>
      <c r="Y652" s="67" t="str">
        <f t="shared" si="479"/>
        <v>Omicron BA.2/BA.2.12.1</v>
      </c>
      <c r="Z652" s="15" t="s">
        <v>1726</v>
      </c>
      <c r="AA652" s="67"/>
    </row>
    <row r="653" spans="1:27" x14ac:dyDescent="0.25">
      <c r="A653" s="62">
        <f t="shared" si="454"/>
        <v>44980</v>
      </c>
      <c r="B653" s="67" t="str">
        <f t="shared" si="455"/>
        <v>Khan F. L., et al.</v>
      </c>
      <c r="C653" s="68" t="str">
        <f t="shared" si="456"/>
        <v>Estimated BNT162b2 Vaccine Effectiveness Against Infection With Delta and Omicron Variants Among US Children 5 to 11 Years of Age</v>
      </c>
      <c r="D653" s="64">
        <f t="shared" si="457"/>
        <v>44896</v>
      </c>
      <c r="E653" s="67" t="str">
        <f t="shared" si="458"/>
        <v>JAMA Network Open</v>
      </c>
      <c r="F653" s="67" t="str">
        <f t="shared" si="459"/>
        <v>Yes</v>
      </c>
      <c r="G653" s="67" t="str">
        <f t="shared" si="460"/>
        <v>Pfizer Inc.</v>
      </c>
      <c r="H653" s="67" t="str">
        <f t="shared" si="461"/>
        <v>United States</v>
      </c>
      <c r="I653" s="67" t="str">
        <f t="shared" si="462"/>
        <v>January 2022 to September 2022</v>
      </c>
      <c r="J653" s="67" t="str">
        <f t="shared" si="463"/>
        <v>Test-negative case study control</v>
      </c>
      <c r="K653" s="67" t="str">
        <f t="shared" si="464"/>
        <v>Children (5 to 11 years)</v>
      </c>
      <c r="L653" s="67" t="str">
        <f t="shared" si="465"/>
        <v>Immunocompetent</v>
      </c>
      <c r="M653" s="67">
        <f t="shared" si="466"/>
        <v>160002</v>
      </c>
      <c r="N653"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53" s="67" t="str">
        <f>O652</f>
        <v>2 doses + first booster</v>
      </c>
      <c r="P653" s="67" t="str">
        <f t="shared" si="468"/>
        <v>BNT162b2</v>
      </c>
      <c r="Q653" s="67" t="str">
        <f t="shared" si="475"/>
        <v>Both</v>
      </c>
      <c r="R653" s="67" t="str">
        <f t="shared" si="469"/>
        <v>N/A</v>
      </c>
      <c r="S653" s="67" t="str">
        <f>S652</f>
        <v>First booster</v>
      </c>
      <c r="T653" s="67" t="str">
        <f t="shared" si="470"/>
        <v>Unvaccinated</v>
      </c>
      <c r="U653" s="67" t="str">
        <f>U652</f>
        <v>Symptomatic infection</v>
      </c>
      <c r="V653" s="67" t="str">
        <f t="shared" si="478"/>
        <v>Overall</v>
      </c>
      <c r="W653" s="15" t="s">
        <v>335</v>
      </c>
      <c r="X653" s="67" t="str">
        <f>X652</f>
        <v>Short term (0-3 months)</v>
      </c>
      <c r="Y653" s="67" t="str">
        <f t="shared" si="479"/>
        <v>Omicron BA.2/BA.2.12.1</v>
      </c>
      <c r="Z653" s="15" t="s">
        <v>1726</v>
      </c>
      <c r="AA653" s="67"/>
    </row>
    <row r="654" spans="1:27" x14ac:dyDescent="0.25">
      <c r="A654" s="62">
        <f t="shared" si="454"/>
        <v>44980</v>
      </c>
      <c r="B654" s="67" t="str">
        <f t="shared" si="455"/>
        <v>Khan F. L., et al.</v>
      </c>
      <c r="C654" s="68" t="str">
        <f t="shared" si="456"/>
        <v>Estimated BNT162b2 Vaccine Effectiveness Against Infection With Delta and Omicron Variants Among US Children 5 to 11 Years of Age</v>
      </c>
      <c r="D654" s="64">
        <f t="shared" si="457"/>
        <v>44896</v>
      </c>
      <c r="E654" s="67" t="str">
        <f t="shared" si="458"/>
        <v>JAMA Network Open</v>
      </c>
      <c r="F654" s="67" t="str">
        <f t="shared" si="459"/>
        <v>Yes</v>
      </c>
      <c r="G654" s="67" t="str">
        <f t="shared" si="460"/>
        <v>Pfizer Inc.</v>
      </c>
      <c r="H654" s="67" t="str">
        <f t="shared" si="461"/>
        <v>United States</v>
      </c>
      <c r="I654" s="67" t="str">
        <f t="shared" si="462"/>
        <v>January 2022 to September 2022</v>
      </c>
      <c r="J654" s="67" t="str">
        <f t="shared" si="463"/>
        <v>Test-negative case study control</v>
      </c>
      <c r="K654" s="67" t="str">
        <f t="shared" si="464"/>
        <v>Children (5 to 11 years)</v>
      </c>
      <c r="L654" s="67" t="str">
        <f t="shared" si="465"/>
        <v>Immunocompetent</v>
      </c>
      <c r="M654" s="67">
        <f t="shared" si="466"/>
        <v>160002</v>
      </c>
      <c r="N654"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54" s="67" t="s">
        <v>109</v>
      </c>
      <c r="P654" s="67" t="str">
        <f t="shared" si="468"/>
        <v>BNT162b2</v>
      </c>
      <c r="Q654" s="67" t="str">
        <f t="shared" si="475"/>
        <v>Both</v>
      </c>
      <c r="R654" s="67" t="str">
        <f t="shared" si="469"/>
        <v>N/A</v>
      </c>
      <c r="S654" s="67" t="s">
        <v>72</v>
      </c>
      <c r="T654" s="67" t="str">
        <f t="shared" si="470"/>
        <v>Unvaccinated</v>
      </c>
      <c r="U654" s="67" t="s">
        <v>144</v>
      </c>
      <c r="V654" s="67" t="str">
        <f t="shared" si="478"/>
        <v>Overall</v>
      </c>
      <c r="W654" s="15" t="s">
        <v>48</v>
      </c>
      <c r="X654" s="67" t="str">
        <f>X653</f>
        <v>Short term (0-3 months)</v>
      </c>
      <c r="Y654" s="67" t="s">
        <v>129</v>
      </c>
      <c r="Z654" s="15" t="s">
        <v>1727</v>
      </c>
      <c r="AA654" s="67"/>
    </row>
    <row r="655" spans="1:27" x14ac:dyDescent="0.25">
      <c r="A655" s="62">
        <f t="shared" si="454"/>
        <v>44980</v>
      </c>
      <c r="B655" s="67" t="str">
        <f t="shared" si="455"/>
        <v>Khan F. L., et al.</v>
      </c>
      <c r="C655" s="68" t="str">
        <f t="shared" si="456"/>
        <v>Estimated BNT162b2 Vaccine Effectiveness Against Infection With Delta and Omicron Variants Among US Children 5 to 11 Years of Age</v>
      </c>
      <c r="D655" s="64">
        <f t="shared" si="457"/>
        <v>44896</v>
      </c>
      <c r="E655" s="67" t="str">
        <f t="shared" si="458"/>
        <v>JAMA Network Open</v>
      </c>
      <c r="F655" s="67" t="str">
        <f t="shared" si="459"/>
        <v>Yes</v>
      </c>
      <c r="G655" s="67" t="str">
        <f t="shared" si="460"/>
        <v>Pfizer Inc.</v>
      </c>
      <c r="H655" s="67" t="str">
        <f t="shared" si="461"/>
        <v>United States</v>
      </c>
      <c r="I655" s="67" t="str">
        <f t="shared" si="462"/>
        <v>January 2022 to September 2022</v>
      </c>
      <c r="J655" s="67" t="str">
        <f t="shared" si="463"/>
        <v>Test-negative case study control</v>
      </c>
      <c r="K655" s="67" t="str">
        <f t="shared" si="464"/>
        <v>Children (5 to 11 years)</v>
      </c>
      <c r="L655" s="67" t="str">
        <f t="shared" si="465"/>
        <v>Immunocompetent</v>
      </c>
      <c r="M655" s="67">
        <f t="shared" si="466"/>
        <v>160002</v>
      </c>
      <c r="N655"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55" s="67" t="str">
        <f t="shared" ref="O655:O663" si="480">O654</f>
        <v>2 doses</v>
      </c>
      <c r="P655" s="67" t="str">
        <f t="shared" si="468"/>
        <v>BNT162b2</v>
      </c>
      <c r="Q655" s="67" t="str">
        <f t="shared" si="475"/>
        <v>Both</v>
      </c>
      <c r="R655" s="67" t="str">
        <f t="shared" si="469"/>
        <v>N/A</v>
      </c>
      <c r="S655" s="67" t="str">
        <f t="shared" ref="S655:S663" si="481">S654</f>
        <v>Primary vaccination</v>
      </c>
      <c r="T655" s="67" t="str">
        <f t="shared" si="470"/>
        <v>Unvaccinated</v>
      </c>
      <c r="U655" s="67" t="str">
        <f>U654</f>
        <v>Infection</v>
      </c>
      <c r="V655" s="67" t="str">
        <f t="shared" si="478"/>
        <v>Overall</v>
      </c>
      <c r="W655" s="15" t="s">
        <v>335</v>
      </c>
      <c r="X655" s="67" t="str">
        <f>X654</f>
        <v>Short term (0-3 months)</v>
      </c>
      <c r="Y655" s="67" t="str">
        <f t="shared" ref="Y655:Y669" si="482">Y654</f>
        <v>Omicron BA.4/BA.5</v>
      </c>
      <c r="Z655" s="15" t="s">
        <v>1728</v>
      </c>
      <c r="AA655" s="67"/>
    </row>
    <row r="656" spans="1:27" x14ac:dyDescent="0.25">
      <c r="A656" s="62">
        <f t="shared" si="454"/>
        <v>44980</v>
      </c>
      <c r="B656" s="67" t="str">
        <f t="shared" si="455"/>
        <v>Khan F. L., et al.</v>
      </c>
      <c r="C656" s="68" t="str">
        <f t="shared" si="456"/>
        <v>Estimated BNT162b2 Vaccine Effectiveness Against Infection With Delta and Omicron Variants Among US Children 5 to 11 Years of Age</v>
      </c>
      <c r="D656" s="64">
        <f t="shared" si="457"/>
        <v>44896</v>
      </c>
      <c r="E656" s="67" t="str">
        <f t="shared" si="458"/>
        <v>JAMA Network Open</v>
      </c>
      <c r="F656" s="67" t="str">
        <f t="shared" si="459"/>
        <v>Yes</v>
      </c>
      <c r="G656" s="67" t="str">
        <f t="shared" si="460"/>
        <v>Pfizer Inc.</v>
      </c>
      <c r="H656" s="67" t="str">
        <f t="shared" si="461"/>
        <v>United States</v>
      </c>
      <c r="I656" s="67" t="str">
        <f t="shared" si="462"/>
        <v>January 2022 to September 2022</v>
      </c>
      <c r="J656" s="67" t="str">
        <f t="shared" si="463"/>
        <v>Test-negative case study control</v>
      </c>
      <c r="K656" s="67" t="str">
        <f t="shared" si="464"/>
        <v>Children (5 to 11 years)</v>
      </c>
      <c r="L656" s="67" t="str">
        <f t="shared" si="465"/>
        <v>Immunocompetent</v>
      </c>
      <c r="M656" s="67">
        <f t="shared" si="466"/>
        <v>160002</v>
      </c>
      <c r="N656"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56" s="67" t="str">
        <f t="shared" si="480"/>
        <v>2 doses</v>
      </c>
      <c r="P656" s="67" t="str">
        <f t="shared" si="468"/>
        <v>BNT162b2</v>
      </c>
      <c r="Q656" s="67" t="str">
        <f t="shared" si="475"/>
        <v>Both</v>
      </c>
      <c r="R656" s="67" t="str">
        <f t="shared" si="469"/>
        <v>N/A</v>
      </c>
      <c r="S656" s="67" t="str">
        <f t="shared" si="481"/>
        <v>Primary vaccination</v>
      </c>
      <c r="T656" s="67" t="str">
        <f t="shared" si="470"/>
        <v>Unvaccinated</v>
      </c>
      <c r="U656" s="67" t="str">
        <f>U655</f>
        <v>Infection</v>
      </c>
      <c r="V656" s="67" t="str">
        <f t="shared" si="478"/>
        <v>Overall</v>
      </c>
      <c r="W656" s="15" t="s">
        <v>217</v>
      </c>
      <c r="X656" s="24" t="s">
        <v>150</v>
      </c>
      <c r="Y656" s="67" t="str">
        <f t="shared" si="482"/>
        <v>Omicron BA.4/BA.5</v>
      </c>
      <c r="Z656" s="15" t="s">
        <v>1729</v>
      </c>
      <c r="AA656" s="67"/>
    </row>
    <row r="657" spans="1:27" x14ac:dyDescent="0.25">
      <c r="A657" s="62">
        <f t="shared" si="454"/>
        <v>44980</v>
      </c>
      <c r="B657" s="67" t="str">
        <f t="shared" si="455"/>
        <v>Khan F. L., et al.</v>
      </c>
      <c r="C657" s="68" t="str">
        <f t="shared" si="456"/>
        <v>Estimated BNT162b2 Vaccine Effectiveness Against Infection With Delta and Omicron Variants Among US Children 5 to 11 Years of Age</v>
      </c>
      <c r="D657" s="64">
        <f t="shared" si="457"/>
        <v>44896</v>
      </c>
      <c r="E657" s="67" t="str">
        <f t="shared" si="458"/>
        <v>JAMA Network Open</v>
      </c>
      <c r="F657" s="67" t="str">
        <f t="shared" si="459"/>
        <v>Yes</v>
      </c>
      <c r="G657" s="67" t="str">
        <f t="shared" si="460"/>
        <v>Pfizer Inc.</v>
      </c>
      <c r="H657" s="67" t="str">
        <f t="shared" si="461"/>
        <v>United States</v>
      </c>
      <c r="I657" s="67" t="str">
        <f t="shared" si="462"/>
        <v>January 2022 to September 2022</v>
      </c>
      <c r="J657" s="67" t="str">
        <f t="shared" si="463"/>
        <v>Test-negative case study control</v>
      </c>
      <c r="K657" s="67" t="str">
        <f t="shared" si="464"/>
        <v>Children (5 to 11 years)</v>
      </c>
      <c r="L657" s="67" t="str">
        <f t="shared" si="465"/>
        <v>Immunocompetent</v>
      </c>
      <c r="M657" s="67">
        <f t="shared" si="466"/>
        <v>160002</v>
      </c>
      <c r="N657"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57" s="67" t="str">
        <f t="shared" si="480"/>
        <v>2 doses</v>
      </c>
      <c r="P657" s="67" t="str">
        <f t="shared" si="468"/>
        <v>BNT162b2</v>
      </c>
      <c r="Q657" s="67" t="str">
        <f t="shared" si="475"/>
        <v>Both</v>
      </c>
      <c r="R657" s="67" t="str">
        <f t="shared" si="469"/>
        <v>N/A</v>
      </c>
      <c r="S657" s="67" t="str">
        <f t="shared" si="481"/>
        <v>Primary vaccination</v>
      </c>
      <c r="T657" s="67" t="str">
        <f t="shared" si="470"/>
        <v>Unvaccinated</v>
      </c>
      <c r="U657" s="67" t="str">
        <f>U656</f>
        <v>Infection</v>
      </c>
      <c r="V657" s="67" t="str">
        <f t="shared" si="478"/>
        <v>Overall</v>
      </c>
      <c r="W657" s="15" t="s">
        <v>220</v>
      </c>
      <c r="X657" s="67" t="s">
        <v>221</v>
      </c>
      <c r="Y657" s="67" t="str">
        <f t="shared" si="482"/>
        <v>Omicron BA.4/BA.5</v>
      </c>
      <c r="Z657" s="15" t="s">
        <v>1730</v>
      </c>
      <c r="AA657" s="67"/>
    </row>
    <row r="658" spans="1:27" x14ac:dyDescent="0.25">
      <c r="A658" s="62">
        <f t="shared" si="454"/>
        <v>44980</v>
      </c>
      <c r="B658" s="67" t="str">
        <f t="shared" si="455"/>
        <v>Khan F. L., et al.</v>
      </c>
      <c r="C658" s="68" t="str">
        <f t="shared" si="456"/>
        <v>Estimated BNT162b2 Vaccine Effectiveness Against Infection With Delta and Omicron Variants Among US Children 5 to 11 Years of Age</v>
      </c>
      <c r="D658" s="64">
        <f t="shared" si="457"/>
        <v>44896</v>
      </c>
      <c r="E658" s="67" t="str">
        <f t="shared" si="458"/>
        <v>JAMA Network Open</v>
      </c>
      <c r="F658" s="67" t="str">
        <f t="shared" si="459"/>
        <v>Yes</v>
      </c>
      <c r="G658" s="67" t="str">
        <f t="shared" si="460"/>
        <v>Pfizer Inc.</v>
      </c>
      <c r="H658" s="67" t="str">
        <f t="shared" si="461"/>
        <v>United States</v>
      </c>
      <c r="I658" s="67" t="str">
        <f t="shared" si="462"/>
        <v>January 2022 to September 2022</v>
      </c>
      <c r="J658" s="67" t="str">
        <f t="shared" si="463"/>
        <v>Test-negative case study control</v>
      </c>
      <c r="K658" s="67" t="str">
        <f t="shared" si="464"/>
        <v>Children (5 to 11 years)</v>
      </c>
      <c r="L658" s="67" t="str">
        <f t="shared" si="465"/>
        <v>Immunocompetent</v>
      </c>
      <c r="M658" s="67">
        <f t="shared" si="466"/>
        <v>160002</v>
      </c>
      <c r="N658"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58" s="67" t="str">
        <f t="shared" si="480"/>
        <v>2 doses</v>
      </c>
      <c r="P658" s="67" t="str">
        <f t="shared" si="468"/>
        <v>BNT162b2</v>
      </c>
      <c r="Q658" s="67" t="str">
        <f t="shared" si="475"/>
        <v>Both</v>
      </c>
      <c r="R658" s="67" t="str">
        <f t="shared" si="469"/>
        <v>N/A</v>
      </c>
      <c r="S658" s="67" t="str">
        <f t="shared" si="481"/>
        <v>Primary vaccination</v>
      </c>
      <c r="T658" s="67" t="str">
        <f t="shared" si="470"/>
        <v>Unvaccinated</v>
      </c>
      <c r="U658" s="67" t="str">
        <f>U657</f>
        <v>Infection</v>
      </c>
      <c r="V658" s="67" t="str">
        <f t="shared" si="478"/>
        <v>Overall</v>
      </c>
      <c r="W658" s="15" t="s">
        <v>2020</v>
      </c>
      <c r="X658" s="67" t="str">
        <f>X657</f>
        <v>Long term (&gt;6 months)</v>
      </c>
      <c r="Y658" s="67" t="str">
        <f t="shared" si="482"/>
        <v>Omicron BA.4/BA.5</v>
      </c>
      <c r="Z658" s="15" t="s">
        <v>1731</v>
      </c>
      <c r="AA658" s="67"/>
    </row>
    <row r="659" spans="1:27" x14ac:dyDescent="0.25">
      <c r="A659" s="62">
        <f t="shared" si="454"/>
        <v>44980</v>
      </c>
      <c r="B659" s="67" t="str">
        <f t="shared" si="455"/>
        <v>Khan F. L., et al.</v>
      </c>
      <c r="C659" s="68" t="str">
        <f t="shared" si="456"/>
        <v>Estimated BNT162b2 Vaccine Effectiveness Against Infection With Delta and Omicron Variants Among US Children 5 to 11 Years of Age</v>
      </c>
      <c r="D659" s="64">
        <f t="shared" si="457"/>
        <v>44896</v>
      </c>
      <c r="E659" s="67" t="str">
        <f t="shared" si="458"/>
        <v>JAMA Network Open</v>
      </c>
      <c r="F659" s="67" t="str">
        <f t="shared" si="459"/>
        <v>Yes</v>
      </c>
      <c r="G659" s="67" t="str">
        <f t="shared" si="460"/>
        <v>Pfizer Inc.</v>
      </c>
      <c r="H659" s="67" t="str">
        <f t="shared" si="461"/>
        <v>United States</v>
      </c>
      <c r="I659" s="67" t="str">
        <f t="shared" si="462"/>
        <v>January 2022 to September 2022</v>
      </c>
      <c r="J659" s="67" t="str">
        <f t="shared" si="463"/>
        <v>Test-negative case study control</v>
      </c>
      <c r="K659" s="67" t="str">
        <f t="shared" si="464"/>
        <v>Children (5 to 11 years)</v>
      </c>
      <c r="L659" s="67" t="str">
        <f t="shared" si="465"/>
        <v>Immunocompetent</v>
      </c>
      <c r="M659" s="67">
        <f t="shared" si="466"/>
        <v>160002</v>
      </c>
      <c r="N659"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59" s="67" t="str">
        <f t="shared" si="480"/>
        <v>2 doses</v>
      </c>
      <c r="P659" s="67" t="str">
        <f t="shared" si="468"/>
        <v>BNT162b2</v>
      </c>
      <c r="Q659" s="67" t="str">
        <f t="shared" si="475"/>
        <v>Both</v>
      </c>
      <c r="R659" s="67" t="str">
        <f t="shared" si="469"/>
        <v>N/A</v>
      </c>
      <c r="S659" s="67" t="str">
        <f t="shared" si="481"/>
        <v>Primary vaccination</v>
      </c>
      <c r="T659" s="67" t="str">
        <f t="shared" si="470"/>
        <v>Unvaccinated</v>
      </c>
      <c r="U659" s="67" t="s">
        <v>1444</v>
      </c>
      <c r="V659" s="67" t="str">
        <f t="shared" si="478"/>
        <v>Overall</v>
      </c>
      <c r="W659" s="15" t="s">
        <v>48</v>
      </c>
      <c r="X659" s="67" t="s">
        <v>1025</v>
      </c>
      <c r="Y659" s="67" t="str">
        <f t="shared" si="482"/>
        <v>Omicron BA.4/BA.5</v>
      </c>
      <c r="Z659" s="15" t="s">
        <v>1732</v>
      </c>
      <c r="AA659" s="67"/>
    </row>
    <row r="660" spans="1:27" x14ac:dyDescent="0.25">
      <c r="A660" s="62">
        <f t="shared" si="454"/>
        <v>44980</v>
      </c>
      <c r="B660" s="67" t="str">
        <f t="shared" si="455"/>
        <v>Khan F. L., et al.</v>
      </c>
      <c r="C660" s="68" t="str">
        <f t="shared" si="456"/>
        <v>Estimated BNT162b2 Vaccine Effectiveness Against Infection With Delta and Omicron Variants Among US Children 5 to 11 Years of Age</v>
      </c>
      <c r="D660" s="64">
        <f t="shared" si="457"/>
        <v>44896</v>
      </c>
      <c r="E660" s="67" t="str">
        <f t="shared" si="458"/>
        <v>JAMA Network Open</v>
      </c>
      <c r="F660" s="67" t="str">
        <f t="shared" si="459"/>
        <v>Yes</v>
      </c>
      <c r="G660" s="67" t="str">
        <f t="shared" si="460"/>
        <v>Pfizer Inc.</v>
      </c>
      <c r="H660" s="67" t="str">
        <f t="shared" si="461"/>
        <v>United States</v>
      </c>
      <c r="I660" s="67" t="str">
        <f t="shared" si="462"/>
        <v>January 2022 to September 2022</v>
      </c>
      <c r="J660" s="67" t="str">
        <f t="shared" si="463"/>
        <v>Test-negative case study control</v>
      </c>
      <c r="K660" s="67" t="str">
        <f t="shared" si="464"/>
        <v>Children (5 to 11 years)</v>
      </c>
      <c r="L660" s="67" t="str">
        <f t="shared" si="465"/>
        <v>Immunocompetent</v>
      </c>
      <c r="M660" s="67">
        <f t="shared" si="466"/>
        <v>160002</v>
      </c>
      <c r="N660"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60" s="67" t="str">
        <f t="shared" si="480"/>
        <v>2 doses</v>
      </c>
      <c r="P660" s="67" t="str">
        <f t="shared" si="468"/>
        <v>BNT162b2</v>
      </c>
      <c r="Q660" s="67" t="str">
        <f t="shared" si="475"/>
        <v>Both</v>
      </c>
      <c r="R660" s="67" t="str">
        <f t="shared" si="469"/>
        <v>N/A</v>
      </c>
      <c r="S660" s="67" t="str">
        <f t="shared" si="481"/>
        <v>Primary vaccination</v>
      </c>
      <c r="T660" s="67" t="str">
        <f t="shared" si="470"/>
        <v>Unvaccinated</v>
      </c>
      <c r="U660" s="67" t="str">
        <f>U659</f>
        <v>Symptomatic infection</v>
      </c>
      <c r="V660" s="67" t="str">
        <f t="shared" si="478"/>
        <v>Overall</v>
      </c>
      <c r="W660" s="15" t="s">
        <v>335</v>
      </c>
      <c r="X660" s="67" t="str">
        <f>X659</f>
        <v>Short term (0-3 months)</v>
      </c>
      <c r="Y660" s="67" t="str">
        <f t="shared" si="482"/>
        <v>Omicron BA.4/BA.5</v>
      </c>
      <c r="Z660" s="15" t="s">
        <v>1733</v>
      </c>
      <c r="AA660" s="67"/>
    </row>
    <row r="661" spans="1:27" x14ac:dyDescent="0.25">
      <c r="A661" s="62">
        <f t="shared" si="454"/>
        <v>44980</v>
      </c>
      <c r="B661" s="67" t="str">
        <f t="shared" si="455"/>
        <v>Khan F. L., et al.</v>
      </c>
      <c r="C661" s="68" t="str">
        <f t="shared" si="456"/>
        <v>Estimated BNT162b2 Vaccine Effectiveness Against Infection With Delta and Omicron Variants Among US Children 5 to 11 Years of Age</v>
      </c>
      <c r="D661" s="64">
        <f t="shared" si="457"/>
        <v>44896</v>
      </c>
      <c r="E661" s="67" t="str">
        <f t="shared" si="458"/>
        <v>JAMA Network Open</v>
      </c>
      <c r="F661" s="67" t="str">
        <f t="shared" si="459"/>
        <v>Yes</v>
      </c>
      <c r="G661" s="67" t="str">
        <f t="shared" si="460"/>
        <v>Pfizer Inc.</v>
      </c>
      <c r="H661" s="67" t="str">
        <f t="shared" si="461"/>
        <v>United States</v>
      </c>
      <c r="I661" s="67" t="str">
        <f t="shared" si="462"/>
        <v>January 2022 to September 2022</v>
      </c>
      <c r="J661" s="67" t="str">
        <f t="shared" si="463"/>
        <v>Test-negative case study control</v>
      </c>
      <c r="K661" s="67" t="str">
        <f t="shared" si="464"/>
        <v>Children (5 to 11 years)</v>
      </c>
      <c r="L661" s="67" t="str">
        <f t="shared" si="465"/>
        <v>Immunocompetent</v>
      </c>
      <c r="M661" s="67">
        <f t="shared" si="466"/>
        <v>160002</v>
      </c>
      <c r="N661"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61" s="67" t="str">
        <f t="shared" si="480"/>
        <v>2 doses</v>
      </c>
      <c r="P661" s="67" t="str">
        <f t="shared" si="468"/>
        <v>BNT162b2</v>
      </c>
      <c r="Q661" s="67" t="str">
        <f t="shared" si="475"/>
        <v>Both</v>
      </c>
      <c r="R661" s="67" t="str">
        <f t="shared" si="469"/>
        <v>N/A</v>
      </c>
      <c r="S661" s="67" t="str">
        <f t="shared" si="481"/>
        <v>Primary vaccination</v>
      </c>
      <c r="T661" s="67" t="str">
        <f t="shared" si="470"/>
        <v>Unvaccinated</v>
      </c>
      <c r="U661" s="67" t="str">
        <f>U660</f>
        <v>Symptomatic infection</v>
      </c>
      <c r="V661" s="67" t="str">
        <f t="shared" si="478"/>
        <v>Overall</v>
      </c>
      <c r="W661" s="15" t="s">
        <v>217</v>
      </c>
      <c r="X661" s="24" t="s">
        <v>150</v>
      </c>
      <c r="Y661" s="67" t="str">
        <f t="shared" si="482"/>
        <v>Omicron BA.4/BA.5</v>
      </c>
      <c r="Z661" s="15" t="s">
        <v>1734</v>
      </c>
      <c r="AA661" s="67"/>
    </row>
    <row r="662" spans="1:27" x14ac:dyDescent="0.25">
      <c r="A662" s="62">
        <f t="shared" si="454"/>
        <v>44980</v>
      </c>
      <c r="B662" s="67" t="str">
        <f t="shared" si="455"/>
        <v>Khan F. L., et al.</v>
      </c>
      <c r="C662" s="68" t="str">
        <f t="shared" si="456"/>
        <v>Estimated BNT162b2 Vaccine Effectiveness Against Infection With Delta and Omicron Variants Among US Children 5 to 11 Years of Age</v>
      </c>
      <c r="D662" s="64">
        <f t="shared" si="457"/>
        <v>44896</v>
      </c>
      <c r="E662" s="67" t="str">
        <f t="shared" si="458"/>
        <v>JAMA Network Open</v>
      </c>
      <c r="F662" s="67" t="str">
        <f t="shared" si="459"/>
        <v>Yes</v>
      </c>
      <c r="G662" s="67" t="str">
        <f t="shared" si="460"/>
        <v>Pfizer Inc.</v>
      </c>
      <c r="H662" s="67" t="str">
        <f t="shared" si="461"/>
        <v>United States</v>
      </c>
      <c r="I662" s="67" t="str">
        <f t="shared" si="462"/>
        <v>January 2022 to September 2022</v>
      </c>
      <c r="J662" s="67" t="str">
        <f t="shared" si="463"/>
        <v>Test-negative case study control</v>
      </c>
      <c r="K662" s="67" t="str">
        <f t="shared" si="464"/>
        <v>Children (5 to 11 years)</v>
      </c>
      <c r="L662" s="67" t="str">
        <f t="shared" si="465"/>
        <v>Immunocompetent</v>
      </c>
      <c r="M662" s="67">
        <f t="shared" si="466"/>
        <v>160002</v>
      </c>
      <c r="N662"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62" s="67" t="str">
        <f t="shared" si="480"/>
        <v>2 doses</v>
      </c>
      <c r="P662" s="67" t="str">
        <f t="shared" si="468"/>
        <v>BNT162b2</v>
      </c>
      <c r="Q662" s="67" t="str">
        <f t="shared" si="475"/>
        <v>Both</v>
      </c>
      <c r="R662" s="67" t="str">
        <f t="shared" si="469"/>
        <v>N/A</v>
      </c>
      <c r="S662" s="67" t="str">
        <f t="shared" si="481"/>
        <v>Primary vaccination</v>
      </c>
      <c r="T662" s="67" t="str">
        <f t="shared" si="470"/>
        <v>Unvaccinated</v>
      </c>
      <c r="U662" s="67" t="str">
        <f>U661</f>
        <v>Symptomatic infection</v>
      </c>
      <c r="V662" s="67" t="str">
        <f t="shared" si="478"/>
        <v>Overall</v>
      </c>
      <c r="W662" s="15" t="s">
        <v>220</v>
      </c>
      <c r="X662" s="67" t="s">
        <v>221</v>
      </c>
      <c r="Y662" s="67" t="str">
        <f t="shared" si="482"/>
        <v>Omicron BA.4/BA.5</v>
      </c>
      <c r="Z662" s="15" t="s">
        <v>1735</v>
      </c>
      <c r="AA662" s="67"/>
    </row>
    <row r="663" spans="1:27" x14ac:dyDescent="0.25">
      <c r="A663" s="62">
        <f t="shared" si="454"/>
        <v>44980</v>
      </c>
      <c r="B663" s="67" t="str">
        <f t="shared" si="455"/>
        <v>Khan F. L., et al.</v>
      </c>
      <c r="C663" s="68" t="str">
        <f t="shared" si="456"/>
        <v>Estimated BNT162b2 Vaccine Effectiveness Against Infection With Delta and Omicron Variants Among US Children 5 to 11 Years of Age</v>
      </c>
      <c r="D663" s="64">
        <f t="shared" si="457"/>
        <v>44896</v>
      </c>
      <c r="E663" s="67" t="str">
        <f t="shared" si="458"/>
        <v>JAMA Network Open</v>
      </c>
      <c r="F663" s="67" t="str">
        <f t="shared" si="459"/>
        <v>Yes</v>
      </c>
      <c r="G663" s="67" t="str">
        <f t="shared" si="460"/>
        <v>Pfizer Inc.</v>
      </c>
      <c r="H663" s="67" t="str">
        <f t="shared" si="461"/>
        <v>United States</v>
      </c>
      <c r="I663" s="67" t="str">
        <f t="shared" si="462"/>
        <v>January 2022 to September 2022</v>
      </c>
      <c r="J663" s="67" t="str">
        <f t="shared" si="463"/>
        <v>Test-negative case study control</v>
      </c>
      <c r="K663" s="67" t="str">
        <f t="shared" si="464"/>
        <v>Children (5 to 11 years)</v>
      </c>
      <c r="L663" s="67" t="str">
        <f t="shared" si="465"/>
        <v>Immunocompetent</v>
      </c>
      <c r="M663" s="67">
        <f t="shared" si="466"/>
        <v>160002</v>
      </c>
      <c r="N663"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63" s="67" t="str">
        <f t="shared" si="480"/>
        <v>2 doses</v>
      </c>
      <c r="P663" s="67" t="str">
        <f t="shared" si="468"/>
        <v>BNT162b2</v>
      </c>
      <c r="Q663" s="67" t="str">
        <f t="shared" si="475"/>
        <v>Both</v>
      </c>
      <c r="R663" s="67" t="str">
        <f t="shared" si="469"/>
        <v>N/A</v>
      </c>
      <c r="S663" s="67" t="str">
        <f t="shared" si="481"/>
        <v>Primary vaccination</v>
      </c>
      <c r="T663" s="67" t="str">
        <f t="shared" si="470"/>
        <v>Unvaccinated</v>
      </c>
      <c r="U663" s="67" t="str">
        <f>U662</f>
        <v>Symptomatic infection</v>
      </c>
      <c r="V663" s="67" t="str">
        <f t="shared" si="478"/>
        <v>Overall</v>
      </c>
      <c r="W663" s="15" t="s">
        <v>2020</v>
      </c>
      <c r="X663" s="67" t="str">
        <f>X662</f>
        <v>Long term (&gt;6 months)</v>
      </c>
      <c r="Y663" s="67" t="str">
        <f t="shared" si="482"/>
        <v>Omicron BA.4/BA.5</v>
      </c>
      <c r="Z663" s="15" t="s">
        <v>1736</v>
      </c>
      <c r="AA663" s="67"/>
    </row>
    <row r="664" spans="1:27" x14ac:dyDescent="0.25">
      <c r="A664" s="62">
        <f t="shared" si="454"/>
        <v>44980</v>
      </c>
      <c r="B664" s="67" t="str">
        <f t="shared" si="455"/>
        <v>Khan F. L., et al.</v>
      </c>
      <c r="C664" s="68" t="str">
        <f t="shared" si="456"/>
        <v>Estimated BNT162b2 Vaccine Effectiveness Against Infection With Delta and Omicron Variants Among US Children 5 to 11 Years of Age</v>
      </c>
      <c r="D664" s="64">
        <f t="shared" si="457"/>
        <v>44896</v>
      </c>
      <c r="E664" s="67" t="str">
        <f t="shared" si="458"/>
        <v>JAMA Network Open</v>
      </c>
      <c r="F664" s="67" t="str">
        <f t="shared" si="459"/>
        <v>Yes</v>
      </c>
      <c r="G664" s="67" t="str">
        <f t="shared" si="460"/>
        <v>Pfizer Inc.</v>
      </c>
      <c r="H664" s="67" t="str">
        <f t="shared" si="461"/>
        <v>United States</v>
      </c>
      <c r="I664" s="67" t="str">
        <f t="shared" si="462"/>
        <v>January 2022 to September 2022</v>
      </c>
      <c r="J664" s="67" t="str">
        <f t="shared" si="463"/>
        <v>Test-negative case study control</v>
      </c>
      <c r="K664" s="67" t="str">
        <f t="shared" si="464"/>
        <v>Children (5 to 11 years)</v>
      </c>
      <c r="L664" s="67" t="str">
        <f t="shared" si="465"/>
        <v>Immunocompetent</v>
      </c>
      <c r="M664" s="67">
        <f t="shared" si="466"/>
        <v>160002</v>
      </c>
      <c r="N664"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64" s="67" t="s">
        <v>71</v>
      </c>
      <c r="P664" s="67" t="str">
        <f t="shared" si="468"/>
        <v>BNT162b2</v>
      </c>
      <c r="Q664" s="67" t="str">
        <f t="shared" si="475"/>
        <v>Both</v>
      </c>
      <c r="R664" s="67" t="str">
        <f t="shared" si="469"/>
        <v>N/A</v>
      </c>
      <c r="S664" s="67" t="s">
        <v>77</v>
      </c>
      <c r="T664" s="67" t="str">
        <f t="shared" si="470"/>
        <v>Unvaccinated</v>
      </c>
      <c r="U664" s="67" t="s">
        <v>144</v>
      </c>
      <c r="V664" s="67" t="str">
        <f t="shared" si="478"/>
        <v>Overall</v>
      </c>
      <c r="W664" s="15" t="s">
        <v>48</v>
      </c>
      <c r="X664" s="67" t="s">
        <v>1025</v>
      </c>
      <c r="Y664" s="67" t="str">
        <f t="shared" si="482"/>
        <v>Omicron BA.4/BA.5</v>
      </c>
      <c r="Z664" s="15" t="s">
        <v>1737</v>
      </c>
      <c r="AA664" s="67"/>
    </row>
    <row r="665" spans="1:27" x14ac:dyDescent="0.25">
      <c r="A665" s="62">
        <f t="shared" si="454"/>
        <v>44980</v>
      </c>
      <c r="B665" s="67" t="str">
        <f t="shared" si="455"/>
        <v>Khan F. L., et al.</v>
      </c>
      <c r="C665" s="68" t="str">
        <f t="shared" si="456"/>
        <v>Estimated BNT162b2 Vaccine Effectiveness Against Infection With Delta and Omicron Variants Among US Children 5 to 11 Years of Age</v>
      </c>
      <c r="D665" s="64">
        <f t="shared" si="457"/>
        <v>44896</v>
      </c>
      <c r="E665" s="67" t="str">
        <f t="shared" si="458"/>
        <v>JAMA Network Open</v>
      </c>
      <c r="F665" s="67" t="str">
        <f t="shared" si="459"/>
        <v>Yes</v>
      </c>
      <c r="G665" s="67" t="str">
        <f t="shared" si="460"/>
        <v>Pfizer Inc.</v>
      </c>
      <c r="H665" s="67" t="str">
        <f t="shared" si="461"/>
        <v>United States</v>
      </c>
      <c r="I665" s="67" t="str">
        <f t="shared" si="462"/>
        <v>January 2022 to September 2022</v>
      </c>
      <c r="J665" s="67" t="str">
        <f t="shared" si="463"/>
        <v>Test-negative case study control</v>
      </c>
      <c r="K665" s="67" t="str">
        <f t="shared" si="464"/>
        <v>Children (5 to 11 years)</v>
      </c>
      <c r="L665" s="67" t="str">
        <f t="shared" si="465"/>
        <v>Immunocompetent</v>
      </c>
      <c r="M665" s="67">
        <f t="shared" si="466"/>
        <v>160002</v>
      </c>
      <c r="N665"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65" s="67" t="str">
        <f>O664</f>
        <v>2 doses + first booster</v>
      </c>
      <c r="P665" s="67" t="str">
        <f t="shared" si="468"/>
        <v>BNT162b2</v>
      </c>
      <c r="Q665" s="67" t="str">
        <f t="shared" si="475"/>
        <v>Both</v>
      </c>
      <c r="R665" s="67" t="str">
        <f t="shared" si="469"/>
        <v>N/A</v>
      </c>
      <c r="S665" s="67" t="str">
        <f>S664</f>
        <v>First booster</v>
      </c>
      <c r="T665" s="67" t="str">
        <f t="shared" si="470"/>
        <v>Unvaccinated</v>
      </c>
      <c r="U665" s="67" t="str">
        <f>U664</f>
        <v>Infection</v>
      </c>
      <c r="V665" s="67" t="str">
        <f t="shared" si="478"/>
        <v>Overall</v>
      </c>
      <c r="W665" s="15" t="s">
        <v>335</v>
      </c>
      <c r="X665" s="67" t="str">
        <f>X664</f>
        <v>Short term (0-3 months)</v>
      </c>
      <c r="Y665" s="67" t="str">
        <f t="shared" si="482"/>
        <v>Omicron BA.4/BA.5</v>
      </c>
      <c r="Z665" s="15" t="s">
        <v>1738</v>
      </c>
      <c r="AA665" s="67"/>
    </row>
    <row r="666" spans="1:27" x14ac:dyDescent="0.25">
      <c r="A666" s="62">
        <f t="shared" si="454"/>
        <v>44980</v>
      </c>
      <c r="B666" s="67" t="str">
        <f t="shared" si="455"/>
        <v>Khan F. L., et al.</v>
      </c>
      <c r="C666" s="68" t="str">
        <f t="shared" si="456"/>
        <v>Estimated BNT162b2 Vaccine Effectiveness Against Infection With Delta and Omicron Variants Among US Children 5 to 11 Years of Age</v>
      </c>
      <c r="D666" s="64">
        <f t="shared" si="457"/>
        <v>44896</v>
      </c>
      <c r="E666" s="67" t="str">
        <f t="shared" si="458"/>
        <v>JAMA Network Open</v>
      </c>
      <c r="F666" s="67" t="str">
        <f t="shared" si="459"/>
        <v>Yes</v>
      </c>
      <c r="G666" s="67" t="str">
        <f t="shared" si="460"/>
        <v>Pfizer Inc.</v>
      </c>
      <c r="H666" s="67" t="str">
        <f t="shared" si="461"/>
        <v>United States</v>
      </c>
      <c r="I666" s="67" t="str">
        <f t="shared" si="462"/>
        <v>January 2022 to September 2022</v>
      </c>
      <c r="J666" s="67" t="str">
        <f t="shared" si="463"/>
        <v>Test-negative case study control</v>
      </c>
      <c r="K666" s="67" t="str">
        <f t="shared" si="464"/>
        <v>Children (5 to 11 years)</v>
      </c>
      <c r="L666" s="67" t="str">
        <f t="shared" si="465"/>
        <v>Immunocompetent</v>
      </c>
      <c r="M666" s="67">
        <f t="shared" si="466"/>
        <v>160002</v>
      </c>
      <c r="N666"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66" s="67" t="str">
        <f>O665</f>
        <v>2 doses + first booster</v>
      </c>
      <c r="P666" s="67" t="str">
        <f t="shared" si="468"/>
        <v>BNT162b2</v>
      </c>
      <c r="Q666" s="67" t="str">
        <f t="shared" si="475"/>
        <v>Both</v>
      </c>
      <c r="R666" s="67" t="str">
        <f t="shared" si="469"/>
        <v>N/A</v>
      </c>
      <c r="S666" s="67" t="str">
        <f>S665</f>
        <v>First booster</v>
      </c>
      <c r="T666" s="67" t="str">
        <f t="shared" si="470"/>
        <v>Unvaccinated</v>
      </c>
      <c r="U666" s="67" t="str">
        <f>U665</f>
        <v>Infection</v>
      </c>
      <c r="V666" s="67" t="str">
        <f t="shared" si="478"/>
        <v>Overall</v>
      </c>
      <c r="W666" s="15" t="s">
        <v>217</v>
      </c>
      <c r="X666" s="24" t="s">
        <v>150</v>
      </c>
      <c r="Y666" s="67" t="str">
        <f t="shared" si="482"/>
        <v>Omicron BA.4/BA.5</v>
      </c>
      <c r="Z666" s="15" t="s">
        <v>1739</v>
      </c>
      <c r="AA666" s="67"/>
    </row>
    <row r="667" spans="1:27" x14ac:dyDescent="0.25">
      <c r="A667" s="62">
        <f t="shared" si="454"/>
        <v>44980</v>
      </c>
      <c r="B667" s="67" t="str">
        <f t="shared" si="455"/>
        <v>Khan F. L., et al.</v>
      </c>
      <c r="C667" s="68" t="str">
        <f t="shared" si="456"/>
        <v>Estimated BNT162b2 Vaccine Effectiveness Against Infection With Delta and Omicron Variants Among US Children 5 to 11 Years of Age</v>
      </c>
      <c r="D667" s="64">
        <f t="shared" si="457"/>
        <v>44896</v>
      </c>
      <c r="E667" s="67" t="str">
        <f t="shared" si="458"/>
        <v>JAMA Network Open</v>
      </c>
      <c r="F667" s="67" t="str">
        <f t="shared" si="459"/>
        <v>Yes</v>
      </c>
      <c r="G667" s="67" t="str">
        <f t="shared" si="460"/>
        <v>Pfizer Inc.</v>
      </c>
      <c r="H667" s="67" t="str">
        <f t="shared" si="461"/>
        <v>United States</v>
      </c>
      <c r="I667" s="67" t="str">
        <f t="shared" si="462"/>
        <v>January 2022 to September 2022</v>
      </c>
      <c r="J667" s="67" t="str">
        <f t="shared" si="463"/>
        <v>Test-negative case study control</v>
      </c>
      <c r="K667" s="67" t="str">
        <f t="shared" si="464"/>
        <v>Children (5 to 11 years)</v>
      </c>
      <c r="L667" s="67" t="str">
        <f t="shared" si="465"/>
        <v>Immunocompetent</v>
      </c>
      <c r="M667" s="67">
        <f t="shared" si="466"/>
        <v>160002</v>
      </c>
      <c r="N667"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67" s="67" t="str">
        <f>O666</f>
        <v>2 doses + first booster</v>
      </c>
      <c r="P667" s="67" t="str">
        <f t="shared" si="468"/>
        <v>BNT162b2</v>
      </c>
      <c r="Q667" s="67" t="str">
        <f t="shared" si="475"/>
        <v>Both</v>
      </c>
      <c r="R667" s="67" t="str">
        <f t="shared" si="469"/>
        <v>N/A</v>
      </c>
      <c r="S667" s="67" t="str">
        <f>S666</f>
        <v>First booster</v>
      </c>
      <c r="T667" s="67" t="str">
        <f t="shared" si="470"/>
        <v>Unvaccinated</v>
      </c>
      <c r="U667" s="67" t="s">
        <v>1444</v>
      </c>
      <c r="V667" s="67" t="str">
        <f t="shared" si="478"/>
        <v>Overall</v>
      </c>
      <c r="W667" s="15" t="s">
        <v>48</v>
      </c>
      <c r="X667" s="67" t="s">
        <v>1025</v>
      </c>
      <c r="Y667" s="67" t="str">
        <f t="shared" si="482"/>
        <v>Omicron BA.4/BA.5</v>
      </c>
      <c r="Z667" s="15" t="s">
        <v>1740</v>
      </c>
      <c r="AA667" s="67"/>
    </row>
    <row r="668" spans="1:27" x14ac:dyDescent="0.25">
      <c r="A668" s="62">
        <f t="shared" si="454"/>
        <v>44980</v>
      </c>
      <c r="B668" s="67" t="str">
        <f t="shared" si="455"/>
        <v>Khan F. L., et al.</v>
      </c>
      <c r="C668" s="68" t="str">
        <f t="shared" si="456"/>
        <v>Estimated BNT162b2 Vaccine Effectiveness Against Infection With Delta and Omicron Variants Among US Children 5 to 11 Years of Age</v>
      </c>
      <c r="D668" s="64">
        <f t="shared" si="457"/>
        <v>44896</v>
      </c>
      <c r="E668" s="67" t="str">
        <f t="shared" si="458"/>
        <v>JAMA Network Open</v>
      </c>
      <c r="F668" s="67" t="str">
        <f t="shared" si="459"/>
        <v>Yes</v>
      </c>
      <c r="G668" s="67" t="str">
        <f t="shared" si="460"/>
        <v>Pfizer Inc.</v>
      </c>
      <c r="H668" s="67" t="str">
        <f t="shared" si="461"/>
        <v>United States</v>
      </c>
      <c r="I668" s="67" t="str">
        <f t="shared" si="462"/>
        <v>January 2022 to September 2022</v>
      </c>
      <c r="J668" s="67" t="str">
        <f t="shared" si="463"/>
        <v>Test-negative case study control</v>
      </c>
      <c r="K668" s="67" t="str">
        <f t="shared" si="464"/>
        <v>Children (5 to 11 years)</v>
      </c>
      <c r="L668" s="67" t="str">
        <f t="shared" si="465"/>
        <v>Immunocompetent</v>
      </c>
      <c r="M668" s="67">
        <f t="shared" si="466"/>
        <v>160002</v>
      </c>
      <c r="N668"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68" s="67" t="str">
        <f>O667</f>
        <v>2 doses + first booster</v>
      </c>
      <c r="P668" s="67" t="str">
        <f t="shared" si="468"/>
        <v>BNT162b2</v>
      </c>
      <c r="Q668" s="67" t="str">
        <f t="shared" si="475"/>
        <v>Both</v>
      </c>
      <c r="R668" s="67" t="str">
        <f t="shared" si="469"/>
        <v>N/A</v>
      </c>
      <c r="S668" s="67" t="str">
        <f>S667</f>
        <v>First booster</v>
      </c>
      <c r="T668" s="67" t="str">
        <f t="shared" si="470"/>
        <v>Unvaccinated</v>
      </c>
      <c r="U668" s="67" t="str">
        <f>U667</f>
        <v>Symptomatic infection</v>
      </c>
      <c r="V668" s="67" t="str">
        <f t="shared" si="478"/>
        <v>Overall</v>
      </c>
      <c r="W668" s="15" t="s">
        <v>335</v>
      </c>
      <c r="X668" s="67" t="str">
        <f>X667</f>
        <v>Short term (0-3 months)</v>
      </c>
      <c r="Y668" s="67" t="str">
        <f t="shared" si="482"/>
        <v>Omicron BA.4/BA.5</v>
      </c>
      <c r="Z668" s="15" t="s">
        <v>1741</v>
      </c>
      <c r="AA668" s="67"/>
    </row>
    <row r="669" spans="1:27" x14ac:dyDescent="0.25">
      <c r="A669" s="62">
        <f t="shared" si="454"/>
        <v>44980</v>
      </c>
      <c r="B669" s="67" t="str">
        <f t="shared" si="455"/>
        <v>Khan F. L., et al.</v>
      </c>
      <c r="C669" s="68" t="str">
        <f t="shared" si="456"/>
        <v>Estimated BNT162b2 Vaccine Effectiveness Against Infection With Delta and Omicron Variants Among US Children 5 to 11 Years of Age</v>
      </c>
      <c r="D669" s="64">
        <f t="shared" si="457"/>
        <v>44896</v>
      </c>
      <c r="E669" s="67" t="str">
        <f t="shared" si="458"/>
        <v>JAMA Network Open</v>
      </c>
      <c r="F669" s="67" t="str">
        <f t="shared" si="459"/>
        <v>Yes</v>
      </c>
      <c r="G669" s="67" t="str">
        <f t="shared" si="460"/>
        <v>Pfizer Inc.</v>
      </c>
      <c r="H669" s="67" t="str">
        <f t="shared" si="461"/>
        <v>United States</v>
      </c>
      <c r="I669" s="67" t="str">
        <f t="shared" si="462"/>
        <v>January 2022 to September 2022</v>
      </c>
      <c r="J669" s="67" t="str">
        <f t="shared" si="463"/>
        <v>Test-negative case study control</v>
      </c>
      <c r="K669" s="67" t="str">
        <f t="shared" si="464"/>
        <v>Children (5 to 11 years)</v>
      </c>
      <c r="L669" s="67" t="str">
        <f t="shared" si="465"/>
        <v>Immunocompetent</v>
      </c>
      <c r="M669" s="67">
        <f t="shared" si="466"/>
        <v>160002</v>
      </c>
      <c r="N669" s="67" t="str">
        <f t="shared" si="467"/>
        <v>Odds Ratio (OR)
VE=(1-OR)x 100
Adjusted for age, gender, race and ethnicity, presence of chronic medical condition, prior SARS-CoV-2 infection, recent close contact, testing relatedto travel, testing volume pharmacy, rural suburban, or urban trade area, and calendar week</v>
      </c>
      <c r="O669" s="67" t="str">
        <f>O668</f>
        <v>2 doses + first booster</v>
      </c>
      <c r="P669" s="67" t="str">
        <f t="shared" si="468"/>
        <v>BNT162b2</v>
      </c>
      <c r="Q669" s="67" t="str">
        <f t="shared" si="475"/>
        <v>Both</v>
      </c>
      <c r="R669" s="67" t="str">
        <f t="shared" si="469"/>
        <v>N/A</v>
      </c>
      <c r="S669" s="67" t="str">
        <f>S668</f>
        <v>First booster</v>
      </c>
      <c r="T669" s="67" t="str">
        <f t="shared" si="470"/>
        <v>Unvaccinated</v>
      </c>
      <c r="U669" s="67" t="str">
        <f>U668</f>
        <v>Symptomatic infection</v>
      </c>
      <c r="V669" s="67" t="str">
        <f t="shared" si="478"/>
        <v>Overall</v>
      </c>
      <c r="W669" s="15" t="s">
        <v>217</v>
      </c>
      <c r="X669" s="24" t="s">
        <v>150</v>
      </c>
      <c r="Y669" s="67" t="str">
        <f t="shared" si="482"/>
        <v>Omicron BA.4/BA.5</v>
      </c>
      <c r="Z669" s="15" t="s">
        <v>1742</v>
      </c>
      <c r="AA669" s="67"/>
    </row>
    <row r="670" spans="1:27" ht="15.95" customHeight="1" x14ac:dyDescent="0.25">
      <c r="A670" s="65">
        <v>44981</v>
      </c>
      <c r="B670" s="65" t="s">
        <v>1773</v>
      </c>
      <c r="C670" s="71" t="s">
        <v>1774</v>
      </c>
      <c r="D670" s="66">
        <v>44927</v>
      </c>
      <c r="E670" s="65" t="s">
        <v>1775</v>
      </c>
      <c r="F670" s="65" t="s">
        <v>36</v>
      </c>
      <c r="G670" s="65" t="s">
        <v>139</v>
      </c>
      <c r="H670" s="65" t="s">
        <v>1776</v>
      </c>
      <c r="I670" s="65" t="s">
        <v>1777</v>
      </c>
      <c r="J670" s="65" t="s">
        <v>157</v>
      </c>
      <c r="K670" s="65" t="s">
        <v>1778</v>
      </c>
      <c r="L670" s="65" t="s">
        <v>41</v>
      </c>
      <c r="M670" s="65" t="s">
        <v>1779</v>
      </c>
      <c r="N670" s="65" t="s">
        <v>353</v>
      </c>
      <c r="O670" s="65" t="s">
        <v>109</v>
      </c>
      <c r="P670" s="65" t="s">
        <v>68</v>
      </c>
      <c r="Q670" s="65" t="s">
        <v>41</v>
      </c>
      <c r="R670" s="65" t="s">
        <v>41</v>
      </c>
      <c r="S670" s="65" t="s">
        <v>328</v>
      </c>
      <c r="T670" s="65" t="s">
        <v>110</v>
      </c>
      <c r="U670" s="65" t="s">
        <v>144</v>
      </c>
      <c r="V670" s="65" t="s">
        <v>974</v>
      </c>
      <c r="W670" s="29" t="s">
        <v>1787</v>
      </c>
      <c r="X670" s="65" t="s">
        <v>1025</v>
      </c>
      <c r="Y670" s="65" t="s">
        <v>112</v>
      </c>
      <c r="Z670" s="29" t="s">
        <v>1793</v>
      </c>
      <c r="AA670" s="65" t="s">
        <v>1856</v>
      </c>
    </row>
    <row r="671" spans="1:27" x14ac:dyDescent="0.25">
      <c r="A671" s="65">
        <f t="shared" ref="A671:J672" si="483">A670</f>
        <v>44981</v>
      </c>
      <c r="B671" s="65" t="str">
        <f t="shared" si="483"/>
        <v>Jang E.J., et al</v>
      </c>
      <c r="C671" s="71" t="str">
        <f t="shared" si="483"/>
        <v>BNT162b2 Vaccine Effectiveness Against theSARS-CoV-2 Omicron Variant in ChildrenAged 5 to 11 Years</v>
      </c>
      <c r="D671" s="66">
        <f t="shared" si="483"/>
        <v>44927</v>
      </c>
      <c r="E671" s="65" t="str">
        <f t="shared" si="483"/>
        <v>JAMA Pediatrics</v>
      </c>
      <c r="F671" s="65" t="str">
        <f t="shared" si="483"/>
        <v>Yes</v>
      </c>
      <c r="G671" s="65" t="str">
        <f t="shared" si="483"/>
        <v>None</v>
      </c>
      <c r="H671" s="65" t="str">
        <f t="shared" si="483"/>
        <v xml:space="preserve">South Korea </v>
      </c>
      <c r="I671" s="65" t="str">
        <f t="shared" si="483"/>
        <v>March 2022 to August 2022</v>
      </c>
      <c r="J671" s="65" t="str">
        <f t="shared" si="483"/>
        <v>Retrospective cohort study</v>
      </c>
      <c r="K671" s="65" t="str">
        <f t="shared" ref="K671:T672" si="484">K670</f>
        <v>Children</v>
      </c>
      <c r="L671" s="65" t="str">
        <f t="shared" si="484"/>
        <v>N/A</v>
      </c>
      <c r="M671" s="65" t="str">
        <f t="shared" si="484"/>
        <v>3,062,281</v>
      </c>
      <c r="N671" s="65" t="str">
        <f t="shared" si="484"/>
        <v>Hazard Ratio</v>
      </c>
      <c r="O671" s="65" t="str">
        <f t="shared" si="484"/>
        <v>2 doses</v>
      </c>
      <c r="P671" s="65" t="str">
        <f t="shared" si="484"/>
        <v>BNT162b2</v>
      </c>
      <c r="Q671" s="65" t="str">
        <f t="shared" si="484"/>
        <v>N/A</v>
      </c>
      <c r="R671" s="65" t="str">
        <f t="shared" si="484"/>
        <v>N/A</v>
      </c>
      <c r="S671" s="65" t="str">
        <f t="shared" si="484"/>
        <v>Primary homologous vaccination</v>
      </c>
      <c r="T671" s="65" t="str">
        <f t="shared" si="484"/>
        <v>Unvaccinated</v>
      </c>
      <c r="U671" s="65" t="str">
        <f t="shared" ref="U671:U672" si="485">U670</f>
        <v>Infection</v>
      </c>
      <c r="V671" s="65" t="str">
        <f t="shared" ref="V671:V673" si="486">V670</f>
        <v>5 to 11</v>
      </c>
      <c r="W671" s="29" t="s">
        <v>1788</v>
      </c>
      <c r="X671" s="65" t="str">
        <f t="shared" ref="X671:Y675" si="487">X670</f>
        <v>Short term (0-3 months)</v>
      </c>
      <c r="Y671" s="65" t="str">
        <f t="shared" si="487"/>
        <v>Omicron (B.1.1.529)</v>
      </c>
      <c r="Z671" s="29" t="s">
        <v>1794</v>
      </c>
      <c r="AA671" s="65"/>
    </row>
    <row r="672" spans="1:27" x14ac:dyDescent="0.25">
      <c r="A672" s="65">
        <f t="shared" si="483"/>
        <v>44981</v>
      </c>
      <c r="B672" s="65" t="str">
        <f t="shared" si="483"/>
        <v>Jang E.J., et al</v>
      </c>
      <c r="C672" s="71" t="str">
        <f t="shared" si="483"/>
        <v>BNT162b2 Vaccine Effectiveness Against theSARS-CoV-2 Omicron Variant in ChildrenAged 5 to 11 Years</v>
      </c>
      <c r="D672" s="66">
        <f t="shared" si="483"/>
        <v>44927</v>
      </c>
      <c r="E672" s="65" t="str">
        <f t="shared" si="483"/>
        <v>JAMA Pediatrics</v>
      </c>
      <c r="F672" s="65" t="str">
        <f t="shared" si="483"/>
        <v>Yes</v>
      </c>
      <c r="G672" s="65" t="str">
        <f t="shared" si="483"/>
        <v>None</v>
      </c>
      <c r="H672" s="65" t="str">
        <f t="shared" si="483"/>
        <v xml:space="preserve">South Korea </v>
      </c>
      <c r="I672" s="65" t="str">
        <f t="shared" si="483"/>
        <v>March 2022 to August 2022</v>
      </c>
      <c r="J672" s="65" t="str">
        <f t="shared" si="483"/>
        <v>Retrospective cohort study</v>
      </c>
      <c r="K672" s="65" t="str">
        <f t="shared" si="484"/>
        <v>Children</v>
      </c>
      <c r="L672" s="65" t="str">
        <f t="shared" si="484"/>
        <v>N/A</v>
      </c>
      <c r="M672" s="65" t="str">
        <f t="shared" si="484"/>
        <v>3,062,281</v>
      </c>
      <c r="N672" s="65" t="str">
        <f t="shared" si="484"/>
        <v>Hazard Ratio</v>
      </c>
      <c r="O672" s="65" t="str">
        <f t="shared" si="484"/>
        <v>2 doses</v>
      </c>
      <c r="P672" s="65" t="str">
        <f t="shared" si="484"/>
        <v>BNT162b2</v>
      </c>
      <c r="Q672" s="65" t="str">
        <f t="shared" si="484"/>
        <v>N/A</v>
      </c>
      <c r="R672" s="65" t="str">
        <f t="shared" si="484"/>
        <v>N/A</v>
      </c>
      <c r="S672" s="65" t="str">
        <f t="shared" si="484"/>
        <v>Primary homologous vaccination</v>
      </c>
      <c r="T672" s="65" t="str">
        <f t="shared" si="484"/>
        <v>Unvaccinated</v>
      </c>
      <c r="U672" s="65" t="str">
        <f t="shared" si="485"/>
        <v>Infection</v>
      </c>
      <c r="V672" s="65" t="str">
        <f t="shared" si="486"/>
        <v>5 to 11</v>
      </c>
      <c r="W672" s="29" t="s">
        <v>1789</v>
      </c>
      <c r="X672" s="65" t="str">
        <f t="shared" si="487"/>
        <v>Short term (0-3 months)</v>
      </c>
      <c r="Y672" s="65" t="str">
        <f t="shared" si="487"/>
        <v>Omicron (B.1.1.529)</v>
      </c>
      <c r="Z672" s="36" t="s">
        <v>1795</v>
      </c>
      <c r="AA672" s="65"/>
    </row>
    <row r="673" spans="1:27" x14ac:dyDescent="0.25">
      <c r="A673" s="65">
        <f t="shared" ref="A673:T673" si="488">A672</f>
        <v>44981</v>
      </c>
      <c r="B673" s="65" t="str">
        <f t="shared" si="488"/>
        <v>Jang E.J., et al</v>
      </c>
      <c r="C673" s="71" t="str">
        <f t="shared" si="488"/>
        <v>BNT162b2 Vaccine Effectiveness Against theSARS-CoV-2 Omicron Variant in ChildrenAged 5 to 11 Years</v>
      </c>
      <c r="D673" s="66">
        <f t="shared" si="488"/>
        <v>44927</v>
      </c>
      <c r="E673" s="65" t="str">
        <f t="shared" si="488"/>
        <v>JAMA Pediatrics</v>
      </c>
      <c r="F673" s="65" t="str">
        <f t="shared" si="488"/>
        <v>Yes</v>
      </c>
      <c r="G673" s="65" t="str">
        <f t="shared" si="488"/>
        <v>None</v>
      </c>
      <c r="H673" s="65" t="str">
        <f t="shared" si="488"/>
        <v xml:space="preserve">South Korea </v>
      </c>
      <c r="I673" s="65" t="str">
        <f t="shared" si="488"/>
        <v>March 2022 to August 2022</v>
      </c>
      <c r="J673" s="65" t="str">
        <f t="shared" si="488"/>
        <v>Retrospective cohort study</v>
      </c>
      <c r="K673" s="65" t="str">
        <f t="shared" si="488"/>
        <v>Children</v>
      </c>
      <c r="L673" s="65" t="str">
        <f t="shared" si="488"/>
        <v>N/A</v>
      </c>
      <c r="M673" s="65" t="str">
        <f t="shared" si="488"/>
        <v>3,062,281</v>
      </c>
      <c r="N673" s="65" t="str">
        <f t="shared" si="488"/>
        <v>Hazard Ratio</v>
      </c>
      <c r="O673" s="65" t="str">
        <f t="shared" si="488"/>
        <v>2 doses</v>
      </c>
      <c r="P673" s="65" t="str">
        <f t="shared" si="488"/>
        <v>BNT162b2</v>
      </c>
      <c r="Q673" s="65" t="str">
        <f t="shared" si="488"/>
        <v>N/A</v>
      </c>
      <c r="R673" s="65" t="str">
        <f t="shared" si="488"/>
        <v>N/A</v>
      </c>
      <c r="S673" s="65" t="str">
        <f t="shared" si="488"/>
        <v>Primary homologous vaccination</v>
      </c>
      <c r="T673" s="65" t="str">
        <f t="shared" si="488"/>
        <v>Unvaccinated</v>
      </c>
      <c r="U673" s="65" t="s">
        <v>1780</v>
      </c>
      <c r="V673" s="65" t="str">
        <f t="shared" si="486"/>
        <v>5 to 11</v>
      </c>
      <c r="W673" s="29" t="s">
        <v>1787</v>
      </c>
      <c r="X673" s="65" t="str">
        <f t="shared" si="487"/>
        <v>Short term (0-3 months)</v>
      </c>
      <c r="Y673" s="65" t="str">
        <f t="shared" si="487"/>
        <v>Omicron (B.1.1.529)</v>
      </c>
      <c r="Z673" s="36" t="s">
        <v>1797</v>
      </c>
      <c r="AA673" s="65"/>
    </row>
    <row r="674" spans="1:27" x14ac:dyDescent="0.25">
      <c r="A674" s="65">
        <f t="shared" ref="A674:J675" si="489">A673</f>
        <v>44981</v>
      </c>
      <c r="B674" s="65" t="str">
        <f t="shared" si="489"/>
        <v>Jang E.J., et al</v>
      </c>
      <c r="C674" s="71" t="str">
        <f t="shared" si="489"/>
        <v>BNT162b2 Vaccine Effectiveness Against theSARS-CoV-2 Omicron Variant in ChildrenAged 5 to 11 Years</v>
      </c>
      <c r="D674" s="66">
        <f t="shared" si="489"/>
        <v>44927</v>
      </c>
      <c r="E674" s="65" t="str">
        <f t="shared" si="489"/>
        <v>JAMA Pediatrics</v>
      </c>
      <c r="F674" s="65" t="str">
        <f t="shared" si="489"/>
        <v>Yes</v>
      </c>
      <c r="G674" s="65" t="str">
        <f t="shared" si="489"/>
        <v>None</v>
      </c>
      <c r="H674" s="65" t="str">
        <f t="shared" si="489"/>
        <v xml:space="preserve">South Korea </v>
      </c>
      <c r="I674" s="65" t="str">
        <f t="shared" si="489"/>
        <v>March 2022 to August 2022</v>
      </c>
      <c r="J674" s="65" t="str">
        <f t="shared" si="489"/>
        <v>Retrospective cohort study</v>
      </c>
      <c r="K674" s="65" t="str">
        <f t="shared" ref="K674:T675" si="490">K673</f>
        <v>Children</v>
      </c>
      <c r="L674" s="65" t="str">
        <f t="shared" si="490"/>
        <v>N/A</v>
      </c>
      <c r="M674" s="65" t="str">
        <f t="shared" si="490"/>
        <v>3,062,281</v>
      </c>
      <c r="N674" s="65" t="str">
        <f t="shared" si="490"/>
        <v>Hazard Ratio</v>
      </c>
      <c r="O674" s="65" t="str">
        <f t="shared" si="490"/>
        <v>2 doses</v>
      </c>
      <c r="P674" s="65" t="str">
        <f t="shared" si="490"/>
        <v>BNT162b2</v>
      </c>
      <c r="Q674" s="65" t="str">
        <f t="shared" si="490"/>
        <v>N/A</v>
      </c>
      <c r="R674" s="65" t="str">
        <f t="shared" si="490"/>
        <v>N/A</v>
      </c>
      <c r="S674" s="65" t="str">
        <f t="shared" si="490"/>
        <v>Primary homologous vaccination</v>
      </c>
      <c r="T674" s="65" t="str">
        <f t="shared" si="490"/>
        <v>Unvaccinated</v>
      </c>
      <c r="U674" s="65" t="str">
        <f t="shared" ref="U674:V675" si="491">U673</f>
        <v>Critical infection</v>
      </c>
      <c r="V674" s="65" t="str">
        <f t="shared" si="491"/>
        <v>5 to 11</v>
      </c>
      <c r="W674" s="29" t="s">
        <v>1788</v>
      </c>
      <c r="X674" s="65" t="str">
        <f t="shared" si="487"/>
        <v>Short term (0-3 months)</v>
      </c>
      <c r="Y674" s="65" t="str">
        <f t="shared" si="487"/>
        <v>Omicron (B.1.1.529)</v>
      </c>
      <c r="Z674" s="36" t="s">
        <v>1797</v>
      </c>
      <c r="AA674" s="65"/>
    </row>
    <row r="675" spans="1:27" x14ac:dyDescent="0.25">
      <c r="A675" s="65">
        <f t="shared" si="489"/>
        <v>44981</v>
      </c>
      <c r="B675" s="65" t="str">
        <f t="shared" si="489"/>
        <v>Jang E.J., et al</v>
      </c>
      <c r="C675" s="71" t="str">
        <f t="shared" si="489"/>
        <v>BNT162b2 Vaccine Effectiveness Against theSARS-CoV-2 Omicron Variant in ChildrenAged 5 to 11 Years</v>
      </c>
      <c r="D675" s="66">
        <f t="shared" si="489"/>
        <v>44927</v>
      </c>
      <c r="E675" s="65" t="str">
        <f t="shared" si="489"/>
        <v>JAMA Pediatrics</v>
      </c>
      <c r="F675" s="65" t="str">
        <f t="shared" si="489"/>
        <v>Yes</v>
      </c>
      <c r="G675" s="65" t="str">
        <f t="shared" si="489"/>
        <v>None</v>
      </c>
      <c r="H675" s="65" t="str">
        <f t="shared" si="489"/>
        <v xml:space="preserve">South Korea </v>
      </c>
      <c r="I675" s="65" t="str">
        <f t="shared" si="489"/>
        <v>March 2022 to August 2022</v>
      </c>
      <c r="J675" s="65" t="str">
        <f t="shared" si="489"/>
        <v>Retrospective cohort study</v>
      </c>
      <c r="K675" s="65" t="str">
        <f t="shared" si="490"/>
        <v>Children</v>
      </c>
      <c r="L675" s="65" t="str">
        <f t="shared" si="490"/>
        <v>N/A</v>
      </c>
      <c r="M675" s="65" t="str">
        <f t="shared" si="490"/>
        <v>3,062,281</v>
      </c>
      <c r="N675" s="65" t="str">
        <f t="shared" si="490"/>
        <v>Hazard Ratio</v>
      </c>
      <c r="O675" s="65" t="str">
        <f t="shared" si="490"/>
        <v>2 doses</v>
      </c>
      <c r="P675" s="65" t="str">
        <f t="shared" si="490"/>
        <v>BNT162b2</v>
      </c>
      <c r="Q675" s="65" t="str">
        <f t="shared" si="490"/>
        <v>N/A</v>
      </c>
      <c r="R675" s="65" t="str">
        <f t="shared" si="490"/>
        <v>N/A</v>
      </c>
      <c r="S675" s="65" t="str">
        <f t="shared" si="490"/>
        <v>Primary homologous vaccination</v>
      </c>
      <c r="T675" s="65" t="str">
        <f t="shared" si="490"/>
        <v>Unvaccinated</v>
      </c>
      <c r="U675" s="65" t="str">
        <f t="shared" si="491"/>
        <v>Critical infection</v>
      </c>
      <c r="V675" s="65" t="str">
        <f t="shared" si="491"/>
        <v>5 to 11</v>
      </c>
      <c r="W675" s="29" t="s">
        <v>1789</v>
      </c>
      <c r="X675" s="65" t="str">
        <f t="shared" si="487"/>
        <v>Short term (0-3 months)</v>
      </c>
      <c r="Y675" s="65" t="str">
        <f t="shared" si="487"/>
        <v>Omicron (B.1.1.529)</v>
      </c>
      <c r="Z675" s="36" t="s">
        <v>1797</v>
      </c>
      <c r="AA675" s="65"/>
    </row>
    <row r="676" spans="1:27" x14ac:dyDescent="0.25">
      <c r="A676" s="62">
        <v>45346</v>
      </c>
      <c r="B676" s="67" t="s">
        <v>1781</v>
      </c>
      <c r="C676" s="68" t="s">
        <v>1782</v>
      </c>
      <c r="D676" s="64">
        <v>44927</v>
      </c>
      <c r="E676" s="67" t="s">
        <v>527</v>
      </c>
      <c r="F676" s="67" t="s">
        <v>36</v>
      </c>
      <c r="G676" s="67" t="s">
        <v>846</v>
      </c>
      <c r="H676" s="67" t="s">
        <v>38</v>
      </c>
      <c r="I676" s="67" t="s">
        <v>1332</v>
      </c>
      <c r="J676" s="67" t="s">
        <v>40</v>
      </c>
      <c r="K676" s="67" t="s">
        <v>473</v>
      </c>
      <c r="L676" s="67" t="s">
        <v>44</v>
      </c>
      <c r="M676" s="67">
        <v>123236</v>
      </c>
      <c r="N676" s="67" t="s">
        <v>2024</v>
      </c>
      <c r="O676" s="67" t="s">
        <v>71</v>
      </c>
      <c r="P676" s="67" t="s">
        <v>65</v>
      </c>
      <c r="Q676" s="67" t="s">
        <v>44</v>
      </c>
      <c r="R676" s="67" t="s">
        <v>41</v>
      </c>
      <c r="S676" s="67" t="s">
        <v>77</v>
      </c>
      <c r="T676" s="67" t="s">
        <v>110</v>
      </c>
      <c r="U676" s="67" t="s">
        <v>144</v>
      </c>
      <c r="V676" s="67" t="s">
        <v>48</v>
      </c>
      <c r="W676" s="15" t="s">
        <v>48</v>
      </c>
      <c r="X676" s="67" t="s">
        <v>1025</v>
      </c>
      <c r="Y676" s="67" t="s">
        <v>120</v>
      </c>
      <c r="Z676" s="15" t="s">
        <v>1796</v>
      </c>
      <c r="AA676" s="67" t="s">
        <v>1844</v>
      </c>
    </row>
    <row r="677" spans="1:27" x14ac:dyDescent="0.25">
      <c r="A677" s="62">
        <f t="shared" ref="A677:A700" si="492">A676</f>
        <v>45346</v>
      </c>
      <c r="B677" s="67" t="str">
        <f t="shared" ref="B677:B700" si="493">B676</f>
        <v xml:space="preserve">Tseng H. F., et al. </v>
      </c>
      <c r="C677" s="68" t="str">
        <f t="shared" ref="C677:C700" si="494">C676</f>
        <v>Effectiveness of mRNA-1273 vaccination against SARS-CoV-2 omicron subvariants BA.1, BA.2, BA.2.12.1, BA.4, and BA.5</v>
      </c>
      <c r="D677" s="64">
        <f t="shared" ref="D677:D700" si="495">D676</f>
        <v>44927</v>
      </c>
      <c r="E677" s="67" t="str">
        <f t="shared" ref="E677:E700" si="496">E676</f>
        <v>Nature Communications</v>
      </c>
      <c r="F677" s="67" t="str">
        <f t="shared" ref="F677:F700" si="497">F676</f>
        <v>Yes</v>
      </c>
      <c r="G677" s="67" t="str">
        <f t="shared" ref="G677:G700" si="498">G676</f>
        <v>Moderna Inc.</v>
      </c>
      <c r="H677" s="67" t="str">
        <f t="shared" ref="H677:H700" si="499">H676</f>
        <v>United States</v>
      </c>
      <c r="I677" s="67" t="str">
        <f t="shared" ref="I677:I700" si="500">I676</f>
        <v>January 2022 to June 2022</v>
      </c>
      <c r="J677" s="67" t="str">
        <f t="shared" ref="J677:J700" si="501">J676</f>
        <v>Test-negative case study control</v>
      </c>
      <c r="K677" s="67" t="str">
        <f t="shared" ref="K677:K700" si="502">K676</f>
        <v>General population</v>
      </c>
      <c r="L677" s="67" t="str">
        <f t="shared" ref="L677:L700" si="503">L676</f>
        <v>Both</v>
      </c>
      <c r="M677" s="67">
        <f t="shared" ref="M677:M700" si="504">M676</f>
        <v>123236</v>
      </c>
      <c r="N677" s="67" t="str">
        <f t="shared" ref="N677:N700" si="505">N676</f>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77" s="67" t="str">
        <f t="shared" ref="O677:O700" si="506">O676</f>
        <v>2 doses + first booster</v>
      </c>
      <c r="P677" s="67" t="str">
        <f t="shared" ref="P677:P700" si="507">P676</f>
        <v>mRNA-1273</v>
      </c>
      <c r="Q677" s="67" t="str">
        <f t="shared" ref="Q677:Q700" si="508">Q676</f>
        <v>Both</v>
      </c>
      <c r="R677" s="67" t="str">
        <f t="shared" ref="R677:R700" si="509">R676</f>
        <v>N/A</v>
      </c>
      <c r="S677" s="67" t="str">
        <f t="shared" ref="S677:S700" si="510">S676</f>
        <v>First booster</v>
      </c>
      <c r="T677" s="67" t="str">
        <f t="shared" ref="T677:T700" si="511">T676</f>
        <v>Unvaccinated</v>
      </c>
      <c r="U677" s="67" t="str">
        <f t="shared" ref="U677:U700" si="512">U676</f>
        <v>Infection</v>
      </c>
      <c r="V677" s="67" t="str">
        <f t="shared" ref="V677:V700" si="513">V676</f>
        <v>Overall</v>
      </c>
      <c r="W677" s="15" t="s">
        <v>1783</v>
      </c>
      <c r="X677" s="67" t="s">
        <v>1025</v>
      </c>
      <c r="Y677" s="67" t="str">
        <f>Y676</f>
        <v>Omicron BA.1</v>
      </c>
      <c r="Z677" s="15" t="s">
        <v>1798</v>
      </c>
      <c r="AA677" s="67"/>
    </row>
    <row r="678" spans="1:27" x14ac:dyDescent="0.25">
      <c r="A678" s="62">
        <f t="shared" si="492"/>
        <v>45346</v>
      </c>
      <c r="B678" s="67" t="str">
        <f t="shared" si="493"/>
        <v xml:space="preserve">Tseng H. F., et al. </v>
      </c>
      <c r="C678" s="68" t="str">
        <f t="shared" si="494"/>
        <v>Effectiveness of mRNA-1273 vaccination against SARS-CoV-2 omicron subvariants BA.1, BA.2, BA.2.12.1, BA.4, and BA.5</v>
      </c>
      <c r="D678" s="64">
        <f t="shared" si="495"/>
        <v>44927</v>
      </c>
      <c r="E678" s="67" t="str">
        <f t="shared" si="496"/>
        <v>Nature Communications</v>
      </c>
      <c r="F678" s="67" t="str">
        <f t="shared" si="497"/>
        <v>Yes</v>
      </c>
      <c r="G678" s="67" t="str">
        <f t="shared" si="498"/>
        <v>Moderna Inc.</v>
      </c>
      <c r="H678" s="67" t="str">
        <f t="shared" si="499"/>
        <v>United States</v>
      </c>
      <c r="I678" s="67" t="str">
        <f t="shared" si="500"/>
        <v>January 2022 to June 2022</v>
      </c>
      <c r="J678" s="67" t="str">
        <f t="shared" si="501"/>
        <v>Test-negative case study control</v>
      </c>
      <c r="K678" s="67" t="str">
        <f t="shared" si="502"/>
        <v>General population</v>
      </c>
      <c r="L678" s="67" t="str">
        <f t="shared" si="503"/>
        <v>Both</v>
      </c>
      <c r="M678" s="67">
        <f t="shared" si="504"/>
        <v>123236</v>
      </c>
      <c r="N678"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78" s="67" t="str">
        <f t="shared" si="506"/>
        <v>2 doses + first booster</v>
      </c>
      <c r="P678" s="67" t="str">
        <f t="shared" si="507"/>
        <v>mRNA-1273</v>
      </c>
      <c r="Q678" s="67" t="str">
        <f t="shared" si="508"/>
        <v>Both</v>
      </c>
      <c r="R678" s="67" t="str">
        <f t="shared" si="509"/>
        <v>N/A</v>
      </c>
      <c r="S678" s="67" t="str">
        <f t="shared" si="510"/>
        <v>First booster</v>
      </c>
      <c r="T678" s="67" t="str">
        <f t="shared" si="511"/>
        <v>Unvaccinated</v>
      </c>
      <c r="U678" s="67" t="str">
        <f t="shared" si="512"/>
        <v>Infection</v>
      </c>
      <c r="V678" s="67" t="str">
        <f t="shared" si="513"/>
        <v>Overall</v>
      </c>
      <c r="W678" s="15" t="s">
        <v>1784</v>
      </c>
      <c r="X678" s="67" t="str">
        <f>X677</f>
        <v>Short term (0-3 months)</v>
      </c>
      <c r="Y678" s="67" t="str">
        <f>Y677</f>
        <v>Omicron BA.1</v>
      </c>
      <c r="Z678" s="15" t="s">
        <v>1799</v>
      </c>
      <c r="AA678" s="67"/>
    </row>
    <row r="679" spans="1:27" x14ac:dyDescent="0.25">
      <c r="A679" s="62">
        <f t="shared" si="492"/>
        <v>45346</v>
      </c>
      <c r="B679" s="67" t="str">
        <f t="shared" si="493"/>
        <v xml:space="preserve">Tseng H. F., et al. </v>
      </c>
      <c r="C679" s="68" t="str">
        <f t="shared" si="494"/>
        <v>Effectiveness of mRNA-1273 vaccination against SARS-CoV-2 omicron subvariants BA.1, BA.2, BA.2.12.1, BA.4, and BA.5</v>
      </c>
      <c r="D679" s="64">
        <f t="shared" si="495"/>
        <v>44927</v>
      </c>
      <c r="E679" s="67" t="str">
        <f t="shared" si="496"/>
        <v>Nature Communications</v>
      </c>
      <c r="F679" s="67" t="str">
        <f t="shared" si="497"/>
        <v>Yes</v>
      </c>
      <c r="G679" s="67" t="str">
        <f t="shared" si="498"/>
        <v>Moderna Inc.</v>
      </c>
      <c r="H679" s="67" t="str">
        <f t="shared" si="499"/>
        <v>United States</v>
      </c>
      <c r="I679" s="67" t="str">
        <f t="shared" si="500"/>
        <v>January 2022 to June 2022</v>
      </c>
      <c r="J679" s="67" t="str">
        <f t="shared" si="501"/>
        <v>Test-negative case study control</v>
      </c>
      <c r="K679" s="67" t="str">
        <f t="shared" si="502"/>
        <v>General population</v>
      </c>
      <c r="L679" s="67" t="str">
        <f t="shared" si="503"/>
        <v>Both</v>
      </c>
      <c r="M679" s="67">
        <f t="shared" si="504"/>
        <v>123236</v>
      </c>
      <c r="N679"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79" s="67" t="str">
        <f t="shared" si="506"/>
        <v>2 doses + first booster</v>
      </c>
      <c r="P679" s="67" t="str">
        <f t="shared" si="507"/>
        <v>mRNA-1273</v>
      </c>
      <c r="Q679" s="67" t="str">
        <f t="shared" si="508"/>
        <v>Both</v>
      </c>
      <c r="R679" s="67" t="str">
        <f t="shared" si="509"/>
        <v>N/A</v>
      </c>
      <c r="S679" s="67" t="str">
        <f t="shared" si="510"/>
        <v>First booster</v>
      </c>
      <c r="T679" s="67" t="str">
        <f t="shared" si="511"/>
        <v>Unvaccinated</v>
      </c>
      <c r="U679" s="67" t="str">
        <f t="shared" si="512"/>
        <v>Infection</v>
      </c>
      <c r="V679" s="67" t="str">
        <f t="shared" si="513"/>
        <v>Overall</v>
      </c>
      <c r="W679" s="15" t="s">
        <v>1785</v>
      </c>
      <c r="X679" s="67" t="s">
        <v>150</v>
      </c>
      <c r="Y679" s="67" t="str">
        <f>Y678</f>
        <v>Omicron BA.1</v>
      </c>
      <c r="Z679" s="15" t="s">
        <v>1800</v>
      </c>
      <c r="AA679" s="67"/>
    </row>
    <row r="680" spans="1:27" x14ac:dyDescent="0.25">
      <c r="A680" s="62">
        <f t="shared" si="492"/>
        <v>45346</v>
      </c>
      <c r="B680" s="67" t="str">
        <f t="shared" si="493"/>
        <v xml:space="preserve">Tseng H. F., et al. </v>
      </c>
      <c r="C680" s="68" t="str">
        <f t="shared" si="494"/>
        <v>Effectiveness of mRNA-1273 vaccination against SARS-CoV-2 omicron subvariants BA.1, BA.2, BA.2.12.1, BA.4, and BA.5</v>
      </c>
      <c r="D680" s="64">
        <f t="shared" si="495"/>
        <v>44927</v>
      </c>
      <c r="E680" s="67" t="str">
        <f t="shared" si="496"/>
        <v>Nature Communications</v>
      </c>
      <c r="F680" s="67" t="str">
        <f t="shared" si="497"/>
        <v>Yes</v>
      </c>
      <c r="G680" s="67" t="str">
        <f t="shared" si="498"/>
        <v>Moderna Inc.</v>
      </c>
      <c r="H680" s="67" t="str">
        <f t="shared" si="499"/>
        <v>United States</v>
      </c>
      <c r="I680" s="67" t="str">
        <f t="shared" si="500"/>
        <v>January 2022 to June 2022</v>
      </c>
      <c r="J680" s="67" t="str">
        <f t="shared" si="501"/>
        <v>Test-negative case study control</v>
      </c>
      <c r="K680" s="67" t="str">
        <f t="shared" si="502"/>
        <v>General population</v>
      </c>
      <c r="L680" s="67" t="str">
        <f t="shared" si="503"/>
        <v>Both</v>
      </c>
      <c r="M680" s="67">
        <f t="shared" si="504"/>
        <v>123236</v>
      </c>
      <c r="N680"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80" s="67" t="str">
        <f t="shared" si="506"/>
        <v>2 doses + first booster</v>
      </c>
      <c r="P680" s="67" t="str">
        <f t="shared" si="507"/>
        <v>mRNA-1273</v>
      </c>
      <c r="Q680" s="67" t="str">
        <f t="shared" si="508"/>
        <v>Both</v>
      </c>
      <c r="R680" s="67" t="str">
        <f t="shared" si="509"/>
        <v>N/A</v>
      </c>
      <c r="S680" s="67" t="str">
        <f t="shared" si="510"/>
        <v>First booster</v>
      </c>
      <c r="T680" s="67" t="str">
        <f t="shared" si="511"/>
        <v>Unvaccinated</v>
      </c>
      <c r="U680" s="67" t="str">
        <f t="shared" si="512"/>
        <v>Infection</v>
      </c>
      <c r="V680" s="67" t="str">
        <f t="shared" si="513"/>
        <v>Overall</v>
      </c>
      <c r="W680" s="15" t="s">
        <v>1786</v>
      </c>
      <c r="X680" s="67" t="str">
        <f>X679</f>
        <v>Mid-term (4-6 months)</v>
      </c>
      <c r="Y680" s="67" t="str">
        <f>Y679</f>
        <v>Omicron BA.1</v>
      </c>
      <c r="Z680" s="15" t="s">
        <v>1801</v>
      </c>
      <c r="AA680" s="67"/>
    </row>
    <row r="681" spans="1:27" x14ac:dyDescent="0.25">
      <c r="A681" s="62">
        <f t="shared" si="492"/>
        <v>45346</v>
      </c>
      <c r="B681" s="67" t="str">
        <f t="shared" si="493"/>
        <v xml:space="preserve">Tseng H. F., et al. </v>
      </c>
      <c r="C681" s="68" t="str">
        <f t="shared" si="494"/>
        <v>Effectiveness of mRNA-1273 vaccination against SARS-CoV-2 omicron subvariants BA.1, BA.2, BA.2.12.1, BA.4, and BA.5</v>
      </c>
      <c r="D681" s="64">
        <f t="shared" si="495"/>
        <v>44927</v>
      </c>
      <c r="E681" s="67" t="str">
        <f t="shared" si="496"/>
        <v>Nature Communications</v>
      </c>
      <c r="F681" s="67" t="str">
        <f t="shared" si="497"/>
        <v>Yes</v>
      </c>
      <c r="G681" s="67" t="str">
        <f t="shared" si="498"/>
        <v>Moderna Inc.</v>
      </c>
      <c r="H681" s="67" t="str">
        <f t="shared" si="499"/>
        <v>United States</v>
      </c>
      <c r="I681" s="67" t="str">
        <f t="shared" si="500"/>
        <v>January 2022 to June 2022</v>
      </c>
      <c r="J681" s="67" t="str">
        <f t="shared" si="501"/>
        <v>Test-negative case study control</v>
      </c>
      <c r="K681" s="67" t="str">
        <f t="shared" si="502"/>
        <v>General population</v>
      </c>
      <c r="L681" s="67" t="str">
        <f t="shared" si="503"/>
        <v>Both</v>
      </c>
      <c r="M681" s="67">
        <f t="shared" si="504"/>
        <v>123236</v>
      </c>
      <c r="N681"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81" s="67" t="str">
        <f t="shared" si="506"/>
        <v>2 doses + first booster</v>
      </c>
      <c r="P681" s="67" t="str">
        <f t="shared" si="507"/>
        <v>mRNA-1273</v>
      </c>
      <c r="Q681" s="67" t="str">
        <f t="shared" si="508"/>
        <v>Both</v>
      </c>
      <c r="R681" s="67" t="str">
        <f t="shared" si="509"/>
        <v>N/A</v>
      </c>
      <c r="S681" s="67" t="str">
        <f t="shared" si="510"/>
        <v>First booster</v>
      </c>
      <c r="T681" s="67" t="str">
        <f t="shared" si="511"/>
        <v>Unvaccinated</v>
      </c>
      <c r="U681" s="67" t="str">
        <f t="shared" si="512"/>
        <v>Infection</v>
      </c>
      <c r="V681" s="67" t="str">
        <f t="shared" si="513"/>
        <v>Overall</v>
      </c>
      <c r="W681" s="15" t="s">
        <v>48</v>
      </c>
      <c r="X681" s="67" t="s">
        <v>1025</v>
      </c>
      <c r="Y681" s="67" t="s">
        <v>218</v>
      </c>
      <c r="Z681" s="15" t="s">
        <v>1802</v>
      </c>
      <c r="AA681" s="67"/>
    </row>
    <row r="682" spans="1:27" x14ac:dyDescent="0.25">
      <c r="A682" s="62">
        <f t="shared" si="492"/>
        <v>45346</v>
      </c>
      <c r="B682" s="67" t="str">
        <f t="shared" si="493"/>
        <v xml:space="preserve">Tseng H. F., et al. </v>
      </c>
      <c r="C682" s="68" t="str">
        <f t="shared" si="494"/>
        <v>Effectiveness of mRNA-1273 vaccination against SARS-CoV-2 omicron subvariants BA.1, BA.2, BA.2.12.1, BA.4, and BA.5</v>
      </c>
      <c r="D682" s="64">
        <f t="shared" si="495"/>
        <v>44927</v>
      </c>
      <c r="E682" s="67" t="str">
        <f t="shared" si="496"/>
        <v>Nature Communications</v>
      </c>
      <c r="F682" s="67" t="str">
        <f t="shared" si="497"/>
        <v>Yes</v>
      </c>
      <c r="G682" s="67" t="str">
        <f t="shared" si="498"/>
        <v>Moderna Inc.</v>
      </c>
      <c r="H682" s="67" t="str">
        <f t="shared" si="499"/>
        <v>United States</v>
      </c>
      <c r="I682" s="67" t="str">
        <f t="shared" si="500"/>
        <v>January 2022 to June 2022</v>
      </c>
      <c r="J682" s="67" t="str">
        <f t="shared" si="501"/>
        <v>Test-negative case study control</v>
      </c>
      <c r="K682" s="67" t="str">
        <f t="shared" si="502"/>
        <v>General population</v>
      </c>
      <c r="L682" s="67" t="str">
        <f t="shared" si="503"/>
        <v>Both</v>
      </c>
      <c r="M682" s="67">
        <f t="shared" si="504"/>
        <v>123236</v>
      </c>
      <c r="N682"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82" s="67" t="str">
        <f t="shared" si="506"/>
        <v>2 doses + first booster</v>
      </c>
      <c r="P682" s="67" t="str">
        <f t="shared" si="507"/>
        <v>mRNA-1273</v>
      </c>
      <c r="Q682" s="67" t="str">
        <f t="shared" si="508"/>
        <v>Both</v>
      </c>
      <c r="R682" s="67" t="str">
        <f t="shared" si="509"/>
        <v>N/A</v>
      </c>
      <c r="S682" s="67" t="str">
        <f t="shared" si="510"/>
        <v>First booster</v>
      </c>
      <c r="T682" s="67" t="str">
        <f t="shared" si="511"/>
        <v>Unvaccinated</v>
      </c>
      <c r="U682" s="67" t="str">
        <f t="shared" si="512"/>
        <v>Infection</v>
      </c>
      <c r="V682" s="67" t="str">
        <f t="shared" si="513"/>
        <v>Overall</v>
      </c>
      <c r="W682" s="15" t="s">
        <v>1783</v>
      </c>
      <c r="X682" s="67" t="str">
        <f>X681</f>
        <v>Short term (0-3 months)</v>
      </c>
      <c r="Y682" s="67" t="str">
        <f>Y681</f>
        <v>Omicron BA.2</v>
      </c>
      <c r="Z682" s="15" t="s">
        <v>1803</v>
      </c>
      <c r="AA682" s="67"/>
    </row>
    <row r="683" spans="1:27" x14ac:dyDescent="0.25">
      <c r="A683" s="62">
        <f t="shared" si="492"/>
        <v>45346</v>
      </c>
      <c r="B683" s="67" t="str">
        <f t="shared" si="493"/>
        <v xml:space="preserve">Tseng H. F., et al. </v>
      </c>
      <c r="C683" s="68" t="str">
        <f t="shared" si="494"/>
        <v>Effectiveness of mRNA-1273 vaccination against SARS-CoV-2 omicron subvariants BA.1, BA.2, BA.2.12.1, BA.4, and BA.5</v>
      </c>
      <c r="D683" s="64">
        <f t="shared" si="495"/>
        <v>44927</v>
      </c>
      <c r="E683" s="67" t="str">
        <f t="shared" si="496"/>
        <v>Nature Communications</v>
      </c>
      <c r="F683" s="67" t="str">
        <f t="shared" si="497"/>
        <v>Yes</v>
      </c>
      <c r="G683" s="67" t="str">
        <f t="shared" si="498"/>
        <v>Moderna Inc.</v>
      </c>
      <c r="H683" s="67" t="str">
        <f t="shared" si="499"/>
        <v>United States</v>
      </c>
      <c r="I683" s="67" t="str">
        <f t="shared" si="500"/>
        <v>January 2022 to June 2022</v>
      </c>
      <c r="J683" s="67" t="str">
        <f t="shared" si="501"/>
        <v>Test-negative case study control</v>
      </c>
      <c r="K683" s="67" t="str">
        <f t="shared" si="502"/>
        <v>General population</v>
      </c>
      <c r="L683" s="67" t="str">
        <f t="shared" si="503"/>
        <v>Both</v>
      </c>
      <c r="M683" s="67">
        <f t="shared" si="504"/>
        <v>123236</v>
      </c>
      <c r="N683"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83" s="67" t="str">
        <f t="shared" si="506"/>
        <v>2 doses + first booster</v>
      </c>
      <c r="P683" s="67" t="str">
        <f t="shared" si="507"/>
        <v>mRNA-1273</v>
      </c>
      <c r="Q683" s="67" t="str">
        <f t="shared" si="508"/>
        <v>Both</v>
      </c>
      <c r="R683" s="67" t="str">
        <f t="shared" si="509"/>
        <v>N/A</v>
      </c>
      <c r="S683" s="67" t="str">
        <f t="shared" si="510"/>
        <v>First booster</v>
      </c>
      <c r="T683" s="67" t="str">
        <f t="shared" si="511"/>
        <v>Unvaccinated</v>
      </c>
      <c r="U683" s="67" t="str">
        <f t="shared" si="512"/>
        <v>Infection</v>
      </c>
      <c r="V683" s="67" t="str">
        <f t="shared" si="513"/>
        <v>Overall</v>
      </c>
      <c r="W683" s="15" t="s">
        <v>1784</v>
      </c>
      <c r="X683" s="67" t="str">
        <f>X682</f>
        <v>Short term (0-3 months)</v>
      </c>
      <c r="Y683" s="67" t="str">
        <f>Y682</f>
        <v>Omicron BA.2</v>
      </c>
      <c r="Z683" s="15" t="s">
        <v>1804</v>
      </c>
      <c r="AA683" s="67"/>
    </row>
    <row r="684" spans="1:27" x14ac:dyDescent="0.25">
      <c r="A684" s="62">
        <f t="shared" si="492"/>
        <v>45346</v>
      </c>
      <c r="B684" s="67" t="str">
        <f t="shared" si="493"/>
        <v xml:space="preserve">Tseng H. F., et al. </v>
      </c>
      <c r="C684" s="68" t="str">
        <f t="shared" si="494"/>
        <v>Effectiveness of mRNA-1273 vaccination against SARS-CoV-2 omicron subvariants BA.1, BA.2, BA.2.12.1, BA.4, and BA.5</v>
      </c>
      <c r="D684" s="64">
        <f t="shared" si="495"/>
        <v>44927</v>
      </c>
      <c r="E684" s="67" t="str">
        <f t="shared" si="496"/>
        <v>Nature Communications</v>
      </c>
      <c r="F684" s="67" t="str">
        <f t="shared" si="497"/>
        <v>Yes</v>
      </c>
      <c r="G684" s="67" t="str">
        <f t="shared" si="498"/>
        <v>Moderna Inc.</v>
      </c>
      <c r="H684" s="67" t="str">
        <f t="shared" si="499"/>
        <v>United States</v>
      </c>
      <c r="I684" s="67" t="str">
        <f t="shared" si="500"/>
        <v>January 2022 to June 2022</v>
      </c>
      <c r="J684" s="67" t="str">
        <f t="shared" si="501"/>
        <v>Test-negative case study control</v>
      </c>
      <c r="K684" s="67" t="str">
        <f t="shared" si="502"/>
        <v>General population</v>
      </c>
      <c r="L684" s="67" t="str">
        <f t="shared" si="503"/>
        <v>Both</v>
      </c>
      <c r="M684" s="67">
        <f t="shared" si="504"/>
        <v>123236</v>
      </c>
      <c r="N684"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84" s="67" t="str">
        <f t="shared" si="506"/>
        <v>2 doses + first booster</v>
      </c>
      <c r="P684" s="67" t="str">
        <f t="shared" si="507"/>
        <v>mRNA-1273</v>
      </c>
      <c r="Q684" s="67" t="str">
        <f t="shared" si="508"/>
        <v>Both</v>
      </c>
      <c r="R684" s="67" t="str">
        <f t="shared" si="509"/>
        <v>N/A</v>
      </c>
      <c r="S684" s="67" t="str">
        <f t="shared" si="510"/>
        <v>First booster</v>
      </c>
      <c r="T684" s="67" t="str">
        <f t="shared" si="511"/>
        <v>Unvaccinated</v>
      </c>
      <c r="U684" s="67" t="str">
        <f t="shared" si="512"/>
        <v>Infection</v>
      </c>
      <c r="V684" s="67" t="str">
        <f t="shared" si="513"/>
        <v>Overall</v>
      </c>
      <c r="W684" s="15" t="s">
        <v>1785</v>
      </c>
      <c r="X684" s="67" t="s">
        <v>150</v>
      </c>
      <c r="Y684" s="67" t="str">
        <f>Y683</f>
        <v>Omicron BA.2</v>
      </c>
      <c r="Z684" s="15" t="s">
        <v>1805</v>
      </c>
      <c r="AA684" s="67"/>
    </row>
    <row r="685" spans="1:27" x14ac:dyDescent="0.25">
      <c r="A685" s="62">
        <f t="shared" si="492"/>
        <v>45346</v>
      </c>
      <c r="B685" s="67" t="str">
        <f t="shared" si="493"/>
        <v xml:space="preserve">Tseng H. F., et al. </v>
      </c>
      <c r="C685" s="68" t="str">
        <f t="shared" si="494"/>
        <v>Effectiveness of mRNA-1273 vaccination against SARS-CoV-2 omicron subvariants BA.1, BA.2, BA.2.12.1, BA.4, and BA.5</v>
      </c>
      <c r="D685" s="64">
        <f t="shared" si="495"/>
        <v>44927</v>
      </c>
      <c r="E685" s="67" t="str">
        <f t="shared" si="496"/>
        <v>Nature Communications</v>
      </c>
      <c r="F685" s="67" t="str">
        <f t="shared" si="497"/>
        <v>Yes</v>
      </c>
      <c r="G685" s="67" t="str">
        <f t="shared" si="498"/>
        <v>Moderna Inc.</v>
      </c>
      <c r="H685" s="67" t="str">
        <f t="shared" si="499"/>
        <v>United States</v>
      </c>
      <c r="I685" s="67" t="str">
        <f t="shared" si="500"/>
        <v>January 2022 to June 2022</v>
      </c>
      <c r="J685" s="67" t="str">
        <f t="shared" si="501"/>
        <v>Test-negative case study control</v>
      </c>
      <c r="K685" s="67" t="str">
        <f t="shared" si="502"/>
        <v>General population</v>
      </c>
      <c r="L685" s="67" t="str">
        <f t="shared" si="503"/>
        <v>Both</v>
      </c>
      <c r="M685" s="67">
        <f t="shared" si="504"/>
        <v>123236</v>
      </c>
      <c r="N685"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85" s="67" t="str">
        <f t="shared" si="506"/>
        <v>2 doses + first booster</v>
      </c>
      <c r="P685" s="67" t="str">
        <f t="shared" si="507"/>
        <v>mRNA-1273</v>
      </c>
      <c r="Q685" s="67" t="str">
        <f t="shared" si="508"/>
        <v>Both</v>
      </c>
      <c r="R685" s="67" t="str">
        <f t="shared" si="509"/>
        <v>N/A</v>
      </c>
      <c r="S685" s="67" t="str">
        <f t="shared" si="510"/>
        <v>First booster</v>
      </c>
      <c r="T685" s="67" t="str">
        <f t="shared" si="511"/>
        <v>Unvaccinated</v>
      </c>
      <c r="U685" s="67" t="str">
        <f t="shared" si="512"/>
        <v>Infection</v>
      </c>
      <c r="V685" s="67" t="str">
        <f t="shared" si="513"/>
        <v>Overall</v>
      </c>
      <c r="W685" s="15" t="s">
        <v>1786</v>
      </c>
      <c r="X685" s="67" t="str">
        <f>X684</f>
        <v>Mid-term (4-6 months)</v>
      </c>
      <c r="Y685" s="67" t="str">
        <f>Y684</f>
        <v>Omicron BA.2</v>
      </c>
      <c r="Z685" s="15" t="s">
        <v>1806</v>
      </c>
      <c r="AA685" s="67"/>
    </row>
    <row r="686" spans="1:27" x14ac:dyDescent="0.25">
      <c r="A686" s="62">
        <f t="shared" si="492"/>
        <v>45346</v>
      </c>
      <c r="B686" s="67" t="str">
        <f t="shared" si="493"/>
        <v xml:space="preserve">Tseng H. F., et al. </v>
      </c>
      <c r="C686" s="68" t="str">
        <f t="shared" si="494"/>
        <v>Effectiveness of mRNA-1273 vaccination against SARS-CoV-2 omicron subvariants BA.1, BA.2, BA.2.12.1, BA.4, and BA.5</v>
      </c>
      <c r="D686" s="64">
        <f t="shared" si="495"/>
        <v>44927</v>
      </c>
      <c r="E686" s="67" t="str">
        <f t="shared" si="496"/>
        <v>Nature Communications</v>
      </c>
      <c r="F686" s="67" t="str">
        <f t="shared" si="497"/>
        <v>Yes</v>
      </c>
      <c r="G686" s="67" t="str">
        <f t="shared" si="498"/>
        <v>Moderna Inc.</v>
      </c>
      <c r="H686" s="67" t="str">
        <f t="shared" si="499"/>
        <v>United States</v>
      </c>
      <c r="I686" s="67" t="str">
        <f t="shared" si="500"/>
        <v>January 2022 to June 2022</v>
      </c>
      <c r="J686" s="67" t="str">
        <f t="shared" si="501"/>
        <v>Test-negative case study control</v>
      </c>
      <c r="K686" s="67" t="str">
        <f t="shared" si="502"/>
        <v>General population</v>
      </c>
      <c r="L686" s="67" t="str">
        <f t="shared" si="503"/>
        <v>Both</v>
      </c>
      <c r="M686" s="67">
        <f t="shared" si="504"/>
        <v>123236</v>
      </c>
      <c r="N686"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86" s="67" t="str">
        <f t="shared" si="506"/>
        <v>2 doses + first booster</v>
      </c>
      <c r="P686" s="67" t="str">
        <f t="shared" si="507"/>
        <v>mRNA-1273</v>
      </c>
      <c r="Q686" s="67" t="str">
        <f t="shared" si="508"/>
        <v>Both</v>
      </c>
      <c r="R686" s="67" t="str">
        <f t="shared" si="509"/>
        <v>N/A</v>
      </c>
      <c r="S686" s="67" t="str">
        <f t="shared" si="510"/>
        <v>First booster</v>
      </c>
      <c r="T686" s="67" t="str">
        <f t="shared" si="511"/>
        <v>Unvaccinated</v>
      </c>
      <c r="U686" s="67" t="str">
        <f t="shared" si="512"/>
        <v>Infection</v>
      </c>
      <c r="V686" s="67" t="str">
        <f t="shared" si="513"/>
        <v>Overall</v>
      </c>
      <c r="W686" s="15" t="s">
        <v>48</v>
      </c>
      <c r="X686" s="67" t="s">
        <v>1025</v>
      </c>
      <c r="Y686" s="67" t="s">
        <v>1790</v>
      </c>
      <c r="Z686" s="15" t="s">
        <v>1807</v>
      </c>
      <c r="AA686" s="67"/>
    </row>
    <row r="687" spans="1:27" x14ac:dyDescent="0.25">
      <c r="A687" s="62">
        <f t="shared" si="492"/>
        <v>45346</v>
      </c>
      <c r="B687" s="67" t="str">
        <f t="shared" si="493"/>
        <v xml:space="preserve">Tseng H. F., et al. </v>
      </c>
      <c r="C687" s="68" t="str">
        <f t="shared" si="494"/>
        <v>Effectiveness of mRNA-1273 vaccination against SARS-CoV-2 omicron subvariants BA.1, BA.2, BA.2.12.1, BA.4, and BA.5</v>
      </c>
      <c r="D687" s="64">
        <f t="shared" si="495"/>
        <v>44927</v>
      </c>
      <c r="E687" s="67" t="str">
        <f t="shared" si="496"/>
        <v>Nature Communications</v>
      </c>
      <c r="F687" s="67" t="str">
        <f t="shared" si="497"/>
        <v>Yes</v>
      </c>
      <c r="G687" s="67" t="str">
        <f t="shared" si="498"/>
        <v>Moderna Inc.</v>
      </c>
      <c r="H687" s="67" t="str">
        <f t="shared" si="499"/>
        <v>United States</v>
      </c>
      <c r="I687" s="67" t="str">
        <f t="shared" si="500"/>
        <v>January 2022 to June 2022</v>
      </c>
      <c r="J687" s="67" t="str">
        <f t="shared" si="501"/>
        <v>Test-negative case study control</v>
      </c>
      <c r="K687" s="67" t="str">
        <f t="shared" si="502"/>
        <v>General population</v>
      </c>
      <c r="L687" s="67" t="str">
        <f t="shared" si="503"/>
        <v>Both</v>
      </c>
      <c r="M687" s="67">
        <f t="shared" si="504"/>
        <v>123236</v>
      </c>
      <c r="N687"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87" s="67" t="str">
        <f t="shared" si="506"/>
        <v>2 doses + first booster</v>
      </c>
      <c r="P687" s="67" t="str">
        <f t="shared" si="507"/>
        <v>mRNA-1273</v>
      </c>
      <c r="Q687" s="67" t="str">
        <f t="shared" si="508"/>
        <v>Both</v>
      </c>
      <c r="R687" s="67" t="str">
        <f t="shared" si="509"/>
        <v>N/A</v>
      </c>
      <c r="S687" s="67" t="str">
        <f t="shared" si="510"/>
        <v>First booster</v>
      </c>
      <c r="T687" s="67" t="str">
        <f t="shared" si="511"/>
        <v>Unvaccinated</v>
      </c>
      <c r="U687" s="67" t="str">
        <f t="shared" si="512"/>
        <v>Infection</v>
      </c>
      <c r="V687" s="67" t="str">
        <f t="shared" si="513"/>
        <v>Overall</v>
      </c>
      <c r="W687" s="15" t="s">
        <v>1783</v>
      </c>
      <c r="X687" s="67" t="str">
        <f>X686</f>
        <v>Short term (0-3 months)</v>
      </c>
      <c r="Y687" s="67" t="str">
        <f>Y686</f>
        <v>Omicron BA.2.12.1</v>
      </c>
      <c r="Z687" s="15" t="s">
        <v>1808</v>
      </c>
      <c r="AA687" s="67"/>
    </row>
    <row r="688" spans="1:27" x14ac:dyDescent="0.25">
      <c r="A688" s="62">
        <f t="shared" si="492"/>
        <v>45346</v>
      </c>
      <c r="B688" s="67" t="str">
        <f t="shared" si="493"/>
        <v xml:space="preserve">Tseng H. F., et al. </v>
      </c>
      <c r="C688" s="68" t="str">
        <f t="shared" si="494"/>
        <v>Effectiveness of mRNA-1273 vaccination against SARS-CoV-2 omicron subvariants BA.1, BA.2, BA.2.12.1, BA.4, and BA.5</v>
      </c>
      <c r="D688" s="64">
        <f t="shared" si="495"/>
        <v>44927</v>
      </c>
      <c r="E688" s="67" t="str">
        <f t="shared" si="496"/>
        <v>Nature Communications</v>
      </c>
      <c r="F688" s="67" t="str">
        <f t="shared" si="497"/>
        <v>Yes</v>
      </c>
      <c r="G688" s="67" t="str">
        <f t="shared" si="498"/>
        <v>Moderna Inc.</v>
      </c>
      <c r="H688" s="67" t="str">
        <f t="shared" si="499"/>
        <v>United States</v>
      </c>
      <c r="I688" s="67" t="str">
        <f t="shared" si="500"/>
        <v>January 2022 to June 2022</v>
      </c>
      <c r="J688" s="67" t="str">
        <f t="shared" si="501"/>
        <v>Test-negative case study control</v>
      </c>
      <c r="K688" s="67" t="str">
        <f t="shared" si="502"/>
        <v>General population</v>
      </c>
      <c r="L688" s="67" t="str">
        <f t="shared" si="503"/>
        <v>Both</v>
      </c>
      <c r="M688" s="67">
        <f t="shared" si="504"/>
        <v>123236</v>
      </c>
      <c r="N688"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88" s="67" t="str">
        <f t="shared" si="506"/>
        <v>2 doses + first booster</v>
      </c>
      <c r="P688" s="67" t="str">
        <f t="shared" si="507"/>
        <v>mRNA-1273</v>
      </c>
      <c r="Q688" s="67" t="str">
        <f t="shared" si="508"/>
        <v>Both</v>
      </c>
      <c r="R688" s="67" t="str">
        <f t="shared" si="509"/>
        <v>N/A</v>
      </c>
      <c r="S688" s="67" t="str">
        <f t="shared" si="510"/>
        <v>First booster</v>
      </c>
      <c r="T688" s="67" t="str">
        <f t="shared" si="511"/>
        <v>Unvaccinated</v>
      </c>
      <c r="U688" s="67" t="str">
        <f t="shared" si="512"/>
        <v>Infection</v>
      </c>
      <c r="V688" s="67" t="str">
        <f t="shared" si="513"/>
        <v>Overall</v>
      </c>
      <c r="W688" s="15" t="s">
        <v>1784</v>
      </c>
      <c r="X688" s="67" t="str">
        <f>X687</f>
        <v>Short term (0-3 months)</v>
      </c>
      <c r="Y688" s="67" t="str">
        <f>Y687</f>
        <v>Omicron BA.2.12.1</v>
      </c>
      <c r="Z688" s="15" t="s">
        <v>1809</v>
      </c>
      <c r="AA688" s="67"/>
    </row>
    <row r="689" spans="1:27" x14ac:dyDescent="0.25">
      <c r="A689" s="62">
        <f t="shared" si="492"/>
        <v>45346</v>
      </c>
      <c r="B689" s="67" t="str">
        <f t="shared" si="493"/>
        <v xml:space="preserve">Tseng H. F., et al. </v>
      </c>
      <c r="C689" s="68" t="str">
        <f t="shared" si="494"/>
        <v>Effectiveness of mRNA-1273 vaccination against SARS-CoV-2 omicron subvariants BA.1, BA.2, BA.2.12.1, BA.4, and BA.5</v>
      </c>
      <c r="D689" s="64">
        <f t="shared" si="495"/>
        <v>44927</v>
      </c>
      <c r="E689" s="67" t="str">
        <f t="shared" si="496"/>
        <v>Nature Communications</v>
      </c>
      <c r="F689" s="67" t="str">
        <f t="shared" si="497"/>
        <v>Yes</v>
      </c>
      <c r="G689" s="67" t="str">
        <f t="shared" si="498"/>
        <v>Moderna Inc.</v>
      </c>
      <c r="H689" s="67" t="str">
        <f t="shared" si="499"/>
        <v>United States</v>
      </c>
      <c r="I689" s="67" t="str">
        <f t="shared" si="500"/>
        <v>January 2022 to June 2022</v>
      </c>
      <c r="J689" s="67" t="str">
        <f t="shared" si="501"/>
        <v>Test-negative case study control</v>
      </c>
      <c r="K689" s="67" t="str">
        <f t="shared" si="502"/>
        <v>General population</v>
      </c>
      <c r="L689" s="67" t="str">
        <f t="shared" si="503"/>
        <v>Both</v>
      </c>
      <c r="M689" s="67">
        <f t="shared" si="504"/>
        <v>123236</v>
      </c>
      <c r="N689"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89" s="67" t="str">
        <f t="shared" si="506"/>
        <v>2 doses + first booster</v>
      </c>
      <c r="P689" s="67" t="str">
        <f t="shared" si="507"/>
        <v>mRNA-1273</v>
      </c>
      <c r="Q689" s="67" t="str">
        <f t="shared" si="508"/>
        <v>Both</v>
      </c>
      <c r="R689" s="67" t="str">
        <f t="shared" si="509"/>
        <v>N/A</v>
      </c>
      <c r="S689" s="67" t="str">
        <f t="shared" si="510"/>
        <v>First booster</v>
      </c>
      <c r="T689" s="67" t="str">
        <f t="shared" si="511"/>
        <v>Unvaccinated</v>
      </c>
      <c r="U689" s="67" t="str">
        <f t="shared" si="512"/>
        <v>Infection</v>
      </c>
      <c r="V689" s="67" t="str">
        <f t="shared" si="513"/>
        <v>Overall</v>
      </c>
      <c r="W689" s="15" t="s">
        <v>1785</v>
      </c>
      <c r="X689" s="67" t="s">
        <v>150</v>
      </c>
      <c r="Y689" s="67" t="str">
        <f>Y688</f>
        <v>Omicron BA.2.12.1</v>
      </c>
      <c r="Z689" s="15" t="s">
        <v>1810</v>
      </c>
      <c r="AA689" s="67"/>
    </row>
    <row r="690" spans="1:27" x14ac:dyDescent="0.25">
      <c r="A690" s="62">
        <f t="shared" si="492"/>
        <v>45346</v>
      </c>
      <c r="B690" s="67" t="str">
        <f t="shared" si="493"/>
        <v xml:space="preserve">Tseng H. F., et al. </v>
      </c>
      <c r="C690" s="68" t="str">
        <f t="shared" si="494"/>
        <v>Effectiveness of mRNA-1273 vaccination against SARS-CoV-2 omicron subvariants BA.1, BA.2, BA.2.12.1, BA.4, and BA.5</v>
      </c>
      <c r="D690" s="64">
        <f t="shared" si="495"/>
        <v>44927</v>
      </c>
      <c r="E690" s="67" t="str">
        <f t="shared" si="496"/>
        <v>Nature Communications</v>
      </c>
      <c r="F690" s="67" t="str">
        <f t="shared" si="497"/>
        <v>Yes</v>
      </c>
      <c r="G690" s="67" t="str">
        <f t="shared" si="498"/>
        <v>Moderna Inc.</v>
      </c>
      <c r="H690" s="67" t="str">
        <f t="shared" si="499"/>
        <v>United States</v>
      </c>
      <c r="I690" s="67" t="str">
        <f t="shared" si="500"/>
        <v>January 2022 to June 2022</v>
      </c>
      <c r="J690" s="67" t="str">
        <f t="shared" si="501"/>
        <v>Test-negative case study control</v>
      </c>
      <c r="K690" s="67" t="str">
        <f t="shared" si="502"/>
        <v>General population</v>
      </c>
      <c r="L690" s="67" t="str">
        <f t="shared" si="503"/>
        <v>Both</v>
      </c>
      <c r="M690" s="67">
        <f t="shared" si="504"/>
        <v>123236</v>
      </c>
      <c r="N690"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90" s="67" t="str">
        <f t="shared" si="506"/>
        <v>2 doses + first booster</v>
      </c>
      <c r="P690" s="67" t="str">
        <f t="shared" si="507"/>
        <v>mRNA-1273</v>
      </c>
      <c r="Q690" s="67" t="str">
        <f t="shared" si="508"/>
        <v>Both</v>
      </c>
      <c r="R690" s="67" t="str">
        <f t="shared" si="509"/>
        <v>N/A</v>
      </c>
      <c r="S690" s="67" t="str">
        <f t="shared" si="510"/>
        <v>First booster</v>
      </c>
      <c r="T690" s="67" t="str">
        <f t="shared" si="511"/>
        <v>Unvaccinated</v>
      </c>
      <c r="U690" s="67" t="str">
        <f t="shared" si="512"/>
        <v>Infection</v>
      </c>
      <c r="V690" s="67" t="str">
        <f t="shared" si="513"/>
        <v>Overall</v>
      </c>
      <c r="W690" s="15" t="s">
        <v>1786</v>
      </c>
      <c r="X690" s="67" t="str">
        <f>X689</f>
        <v>Mid-term (4-6 months)</v>
      </c>
      <c r="Y690" s="67" t="str">
        <f>Y689</f>
        <v>Omicron BA.2.12.1</v>
      </c>
      <c r="Z690" s="15" t="s">
        <v>1811</v>
      </c>
      <c r="AA690" s="67"/>
    </row>
    <row r="691" spans="1:27" x14ac:dyDescent="0.25">
      <c r="A691" s="62">
        <f t="shared" si="492"/>
        <v>45346</v>
      </c>
      <c r="B691" s="67" t="str">
        <f t="shared" si="493"/>
        <v xml:space="preserve">Tseng H. F., et al. </v>
      </c>
      <c r="C691" s="68" t="str">
        <f t="shared" si="494"/>
        <v>Effectiveness of mRNA-1273 vaccination against SARS-CoV-2 omicron subvariants BA.1, BA.2, BA.2.12.1, BA.4, and BA.5</v>
      </c>
      <c r="D691" s="64">
        <f t="shared" si="495"/>
        <v>44927</v>
      </c>
      <c r="E691" s="67" t="str">
        <f t="shared" si="496"/>
        <v>Nature Communications</v>
      </c>
      <c r="F691" s="67" t="str">
        <f t="shared" si="497"/>
        <v>Yes</v>
      </c>
      <c r="G691" s="67" t="str">
        <f t="shared" si="498"/>
        <v>Moderna Inc.</v>
      </c>
      <c r="H691" s="67" t="str">
        <f t="shared" si="499"/>
        <v>United States</v>
      </c>
      <c r="I691" s="67" t="str">
        <f t="shared" si="500"/>
        <v>January 2022 to June 2022</v>
      </c>
      <c r="J691" s="67" t="str">
        <f t="shared" si="501"/>
        <v>Test-negative case study control</v>
      </c>
      <c r="K691" s="67" t="str">
        <f t="shared" si="502"/>
        <v>General population</v>
      </c>
      <c r="L691" s="67" t="str">
        <f t="shared" si="503"/>
        <v>Both</v>
      </c>
      <c r="M691" s="67">
        <f t="shared" si="504"/>
        <v>123236</v>
      </c>
      <c r="N691"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91" s="67" t="str">
        <f t="shared" si="506"/>
        <v>2 doses + first booster</v>
      </c>
      <c r="P691" s="67" t="str">
        <f t="shared" si="507"/>
        <v>mRNA-1273</v>
      </c>
      <c r="Q691" s="67" t="str">
        <f t="shared" si="508"/>
        <v>Both</v>
      </c>
      <c r="R691" s="67" t="str">
        <f t="shared" si="509"/>
        <v>N/A</v>
      </c>
      <c r="S691" s="67" t="str">
        <f t="shared" si="510"/>
        <v>First booster</v>
      </c>
      <c r="T691" s="67" t="str">
        <f t="shared" si="511"/>
        <v>Unvaccinated</v>
      </c>
      <c r="U691" s="67" t="str">
        <f t="shared" si="512"/>
        <v>Infection</v>
      </c>
      <c r="V691" s="67" t="str">
        <f t="shared" si="513"/>
        <v>Overall</v>
      </c>
      <c r="W691" s="15" t="s">
        <v>48</v>
      </c>
      <c r="X691" s="67" t="s">
        <v>1025</v>
      </c>
      <c r="Y691" s="67" t="s">
        <v>1791</v>
      </c>
      <c r="Z691" s="15" t="s">
        <v>1812</v>
      </c>
      <c r="AA691" s="67"/>
    </row>
    <row r="692" spans="1:27" x14ac:dyDescent="0.25">
      <c r="A692" s="62">
        <f t="shared" si="492"/>
        <v>45346</v>
      </c>
      <c r="B692" s="67" t="str">
        <f t="shared" si="493"/>
        <v xml:space="preserve">Tseng H. F., et al. </v>
      </c>
      <c r="C692" s="68" t="str">
        <f t="shared" si="494"/>
        <v>Effectiveness of mRNA-1273 vaccination against SARS-CoV-2 omicron subvariants BA.1, BA.2, BA.2.12.1, BA.4, and BA.5</v>
      </c>
      <c r="D692" s="64">
        <f t="shared" si="495"/>
        <v>44927</v>
      </c>
      <c r="E692" s="67" t="str">
        <f t="shared" si="496"/>
        <v>Nature Communications</v>
      </c>
      <c r="F692" s="67" t="str">
        <f t="shared" si="497"/>
        <v>Yes</v>
      </c>
      <c r="G692" s="67" t="str">
        <f t="shared" si="498"/>
        <v>Moderna Inc.</v>
      </c>
      <c r="H692" s="67" t="str">
        <f t="shared" si="499"/>
        <v>United States</v>
      </c>
      <c r="I692" s="67" t="str">
        <f t="shared" si="500"/>
        <v>January 2022 to June 2022</v>
      </c>
      <c r="J692" s="67" t="str">
        <f t="shared" si="501"/>
        <v>Test-negative case study control</v>
      </c>
      <c r="K692" s="67" t="str">
        <f t="shared" si="502"/>
        <v>General population</v>
      </c>
      <c r="L692" s="67" t="str">
        <f t="shared" si="503"/>
        <v>Both</v>
      </c>
      <c r="M692" s="67">
        <f t="shared" si="504"/>
        <v>123236</v>
      </c>
      <c r="N692"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92" s="67" t="str">
        <f t="shared" si="506"/>
        <v>2 doses + first booster</v>
      </c>
      <c r="P692" s="67" t="str">
        <f t="shared" si="507"/>
        <v>mRNA-1273</v>
      </c>
      <c r="Q692" s="67" t="str">
        <f t="shared" si="508"/>
        <v>Both</v>
      </c>
      <c r="R692" s="67" t="str">
        <f t="shared" si="509"/>
        <v>N/A</v>
      </c>
      <c r="S692" s="67" t="str">
        <f t="shared" si="510"/>
        <v>First booster</v>
      </c>
      <c r="T692" s="67" t="str">
        <f t="shared" si="511"/>
        <v>Unvaccinated</v>
      </c>
      <c r="U692" s="67" t="str">
        <f t="shared" si="512"/>
        <v>Infection</v>
      </c>
      <c r="V692" s="67" t="str">
        <f t="shared" si="513"/>
        <v>Overall</v>
      </c>
      <c r="W692" s="15" t="s">
        <v>1783</v>
      </c>
      <c r="X692" s="67" t="str">
        <f>X691</f>
        <v>Short term (0-3 months)</v>
      </c>
      <c r="Y692" s="67" t="str">
        <f>Y691</f>
        <v>Omicron BA.4</v>
      </c>
      <c r="Z692" s="15" t="s">
        <v>1816</v>
      </c>
      <c r="AA692" s="67"/>
    </row>
    <row r="693" spans="1:27" x14ac:dyDescent="0.25">
      <c r="A693" s="62">
        <f t="shared" si="492"/>
        <v>45346</v>
      </c>
      <c r="B693" s="67" t="str">
        <f t="shared" si="493"/>
        <v xml:space="preserve">Tseng H. F., et al. </v>
      </c>
      <c r="C693" s="68" t="str">
        <f t="shared" si="494"/>
        <v>Effectiveness of mRNA-1273 vaccination against SARS-CoV-2 omicron subvariants BA.1, BA.2, BA.2.12.1, BA.4, and BA.5</v>
      </c>
      <c r="D693" s="64">
        <f t="shared" si="495"/>
        <v>44927</v>
      </c>
      <c r="E693" s="67" t="str">
        <f t="shared" si="496"/>
        <v>Nature Communications</v>
      </c>
      <c r="F693" s="67" t="str">
        <f t="shared" si="497"/>
        <v>Yes</v>
      </c>
      <c r="G693" s="67" t="str">
        <f t="shared" si="498"/>
        <v>Moderna Inc.</v>
      </c>
      <c r="H693" s="67" t="str">
        <f t="shared" si="499"/>
        <v>United States</v>
      </c>
      <c r="I693" s="67" t="str">
        <f t="shared" si="500"/>
        <v>January 2022 to June 2022</v>
      </c>
      <c r="J693" s="67" t="str">
        <f t="shared" si="501"/>
        <v>Test-negative case study control</v>
      </c>
      <c r="K693" s="67" t="str">
        <f t="shared" si="502"/>
        <v>General population</v>
      </c>
      <c r="L693" s="67" t="str">
        <f t="shared" si="503"/>
        <v>Both</v>
      </c>
      <c r="M693" s="67">
        <f t="shared" si="504"/>
        <v>123236</v>
      </c>
      <c r="N693"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93" s="67" t="str">
        <f t="shared" si="506"/>
        <v>2 doses + first booster</v>
      </c>
      <c r="P693" s="67" t="str">
        <f t="shared" si="507"/>
        <v>mRNA-1273</v>
      </c>
      <c r="Q693" s="67" t="str">
        <f t="shared" si="508"/>
        <v>Both</v>
      </c>
      <c r="R693" s="67" t="str">
        <f t="shared" si="509"/>
        <v>N/A</v>
      </c>
      <c r="S693" s="67" t="str">
        <f t="shared" si="510"/>
        <v>First booster</v>
      </c>
      <c r="T693" s="67" t="str">
        <f t="shared" si="511"/>
        <v>Unvaccinated</v>
      </c>
      <c r="U693" s="67" t="str">
        <f t="shared" si="512"/>
        <v>Infection</v>
      </c>
      <c r="V693" s="67" t="str">
        <f t="shared" si="513"/>
        <v>Overall</v>
      </c>
      <c r="W693" s="15" t="s">
        <v>1784</v>
      </c>
      <c r="X693" s="67" t="str">
        <f>X692</f>
        <v>Short term (0-3 months)</v>
      </c>
      <c r="Y693" s="67" t="str">
        <f>Y692</f>
        <v>Omicron BA.4</v>
      </c>
      <c r="Z693" s="15" t="s">
        <v>1817</v>
      </c>
      <c r="AA693" s="67"/>
    </row>
    <row r="694" spans="1:27" x14ac:dyDescent="0.25">
      <c r="A694" s="62">
        <f t="shared" si="492"/>
        <v>45346</v>
      </c>
      <c r="B694" s="67" t="str">
        <f t="shared" si="493"/>
        <v xml:space="preserve">Tseng H. F., et al. </v>
      </c>
      <c r="C694" s="68" t="str">
        <f t="shared" si="494"/>
        <v>Effectiveness of mRNA-1273 vaccination against SARS-CoV-2 omicron subvariants BA.1, BA.2, BA.2.12.1, BA.4, and BA.5</v>
      </c>
      <c r="D694" s="64">
        <f t="shared" si="495"/>
        <v>44927</v>
      </c>
      <c r="E694" s="67" t="str">
        <f t="shared" si="496"/>
        <v>Nature Communications</v>
      </c>
      <c r="F694" s="67" t="str">
        <f t="shared" si="497"/>
        <v>Yes</v>
      </c>
      <c r="G694" s="67" t="str">
        <f t="shared" si="498"/>
        <v>Moderna Inc.</v>
      </c>
      <c r="H694" s="67" t="str">
        <f t="shared" si="499"/>
        <v>United States</v>
      </c>
      <c r="I694" s="67" t="str">
        <f t="shared" si="500"/>
        <v>January 2022 to June 2022</v>
      </c>
      <c r="J694" s="67" t="str">
        <f t="shared" si="501"/>
        <v>Test-negative case study control</v>
      </c>
      <c r="K694" s="67" t="str">
        <f t="shared" si="502"/>
        <v>General population</v>
      </c>
      <c r="L694" s="67" t="str">
        <f t="shared" si="503"/>
        <v>Both</v>
      </c>
      <c r="M694" s="67">
        <f t="shared" si="504"/>
        <v>123236</v>
      </c>
      <c r="N694"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94" s="67" t="str">
        <f t="shared" si="506"/>
        <v>2 doses + first booster</v>
      </c>
      <c r="P694" s="67" t="str">
        <f t="shared" si="507"/>
        <v>mRNA-1273</v>
      </c>
      <c r="Q694" s="67" t="str">
        <f t="shared" si="508"/>
        <v>Both</v>
      </c>
      <c r="R694" s="67" t="str">
        <f t="shared" si="509"/>
        <v>N/A</v>
      </c>
      <c r="S694" s="67" t="str">
        <f t="shared" si="510"/>
        <v>First booster</v>
      </c>
      <c r="T694" s="67" t="str">
        <f t="shared" si="511"/>
        <v>Unvaccinated</v>
      </c>
      <c r="U694" s="67" t="str">
        <f t="shared" si="512"/>
        <v>Infection</v>
      </c>
      <c r="V694" s="67" t="str">
        <f t="shared" si="513"/>
        <v>Overall</v>
      </c>
      <c r="W694" s="15" t="s">
        <v>1785</v>
      </c>
      <c r="X694" s="67" t="s">
        <v>150</v>
      </c>
      <c r="Y694" s="67" t="str">
        <f>Y693</f>
        <v>Omicron BA.4</v>
      </c>
      <c r="Z694" s="15" t="s">
        <v>1818</v>
      </c>
      <c r="AA694" s="67"/>
    </row>
    <row r="695" spans="1:27" x14ac:dyDescent="0.25">
      <c r="A695" s="62">
        <f t="shared" si="492"/>
        <v>45346</v>
      </c>
      <c r="B695" s="67" t="str">
        <f t="shared" si="493"/>
        <v xml:space="preserve">Tseng H. F., et al. </v>
      </c>
      <c r="C695" s="68" t="str">
        <f t="shared" si="494"/>
        <v>Effectiveness of mRNA-1273 vaccination against SARS-CoV-2 omicron subvariants BA.1, BA.2, BA.2.12.1, BA.4, and BA.5</v>
      </c>
      <c r="D695" s="64">
        <f t="shared" si="495"/>
        <v>44927</v>
      </c>
      <c r="E695" s="67" t="str">
        <f t="shared" si="496"/>
        <v>Nature Communications</v>
      </c>
      <c r="F695" s="67" t="str">
        <f t="shared" si="497"/>
        <v>Yes</v>
      </c>
      <c r="G695" s="67" t="str">
        <f t="shared" si="498"/>
        <v>Moderna Inc.</v>
      </c>
      <c r="H695" s="67" t="str">
        <f t="shared" si="499"/>
        <v>United States</v>
      </c>
      <c r="I695" s="67" t="str">
        <f t="shared" si="500"/>
        <v>January 2022 to June 2022</v>
      </c>
      <c r="J695" s="67" t="str">
        <f t="shared" si="501"/>
        <v>Test-negative case study control</v>
      </c>
      <c r="K695" s="67" t="str">
        <f t="shared" si="502"/>
        <v>General population</v>
      </c>
      <c r="L695" s="67" t="str">
        <f t="shared" si="503"/>
        <v>Both</v>
      </c>
      <c r="M695" s="67">
        <f t="shared" si="504"/>
        <v>123236</v>
      </c>
      <c r="N695"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95" s="67" t="str">
        <f t="shared" si="506"/>
        <v>2 doses + first booster</v>
      </c>
      <c r="P695" s="67" t="str">
        <f t="shared" si="507"/>
        <v>mRNA-1273</v>
      </c>
      <c r="Q695" s="67" t="str">
        <f t="shared" si="508"/>
        <v>Both</v>
      </c>
      <c r="R695" s="67" t="str">
        <f t="shared" si="509"/>
        <v>N/A</v>
      </c>
      <c r="S695" s="67" t="str">
        <f t="shared" si="510"/>
        <v>First booster</v>
      </c>
      <c r="T695" s="67" t="str">
        <f t="shared" si="511"/>
        <v>Unvaccinated</v>
      </c>
      <c r="U695" s="67" t="str">
        <f t="shared" si="512"/>
        <v>Infection</v>
      </c>
      <c r="V695" s="67" t="str">
        <f t="shared" si="513"/>
        <v>Overall</v>
      </c>
      <c r="W695" s="15" t="s">
        <v>1786</v>
      </c>
      <c r="X695" s="67" t="str">
        <f>X694</f>
        <v>Mid-term (4-6 months)</v>
      </c>
      <c r="Y695" s="67" t="str">
        <f>Y694</f>
        <v>Omicron BA.4</v>
      </c>
      <c r="Z695" s="15" t="s">
        <v>1819</v>
      </c>
      <c r="AA695" s="67"/>
    </row>
    <row r="696" spans="1:27" x14ac:dyDescent="0.25">
      <c r="A696" s="62">
        <f t="shared" si="492"/>
        <v>45346</v>
      </c>
      <c r="B696" s="67" t="str">
        <f t="shared" si="493"/>
        <v xml:space="preserve">Tseng H. F., et al. </v>
      </c>
      <c r="C696" s="68" t="str">
        <f t="shared" si="494"/>
        <v>Effectiveness of mRNA-1273 vaccination against SARS-CoV-2 omicron subvariants BA.1, BA.2, BA.2.12.1, BA.4, and BA.5</v>
      </c>
      <c r="D696" s="64">
        <f t="shared" si="495"/>
        <v>44927</v>
      </c>
      <c r="E696" s="67" t="str">
        <f t="shared" si="496"/>
        <v>Nature Communications</v>
      </c>
      <c r="F696" s="67" t="str">
        <f t="shared" si="497"/>
        <v>Yes</v>
      </c>
      <c r="G696" s="67" t="str">
        <f t="shared" si="498"/>
        <v>Moderna Inc.</v>
      </c>
      <c r="H696" s="67" t="str">
        <f t="shared" si="499"/>
        <v>United States</v>
      </c>
      <c r="I696" s="67" t="str">
        <f t="shared" si="500"/>
        <v>January 2022 to June 2022</v>
      </c>
      <c r="J696" s="67" t="str">
        <f t="shared" si="501"/>
        <v>Test-negative case study control</v>
      </c>
      <c r="K696" s="67" t="str">
        <f t="shared" si="502"/>
        <v>General population</v>
      </c>
      <c r="L696" s="67" t="str">
        <f t="shared" si="503"/>
        <v>Both</v>
      </c>
      <c r="M696" s="67">
        <f t="shared" si="504"/>
        <v>123236</v>
      </c>
      <c r="N696"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96" s="67" t="str">
        <f t="shared" si="506"/>
        <v>2 doses + first booster</v>
      </c>
      <c r="P696" s="67" t="str">
        <f t="shared" si="507"/>
        <v>mRNA-1273</v>
      </c>
      <c r="Q696" s="67" t="str">
        <f t="shared" si="508"/>
        <v>Both</v>
      </c>
      <c r="R696" s="67" t="str">
        <f t="shared" si="509"/>
        <v>N/A</v>
      </c>
      <c r="S696" s="67" t="str">
        <f t="shared" si="510"/>
        <v>First booster</v>
      </c>
      <c r="T696" s="67" t="str">
        <f t="shared" si="511"/>
        <v>Unvaccinated</v>
      </c>
      <c r="U696" s="67" t="str">
        <f t="shared" si="512"/>
        <v>Infection</v>
      </c>
      <c r="V696" s="67" t="str">
        <f t="shared" si="513"/>
        <v>Overall</v>
      </c>
      <c r="W696" s="15" t="s">
        <v>48</v>
      </c>
      <c r="X696" s="67" t="s">
        <v>1025</v>
      </c>
      <c r="Y696" s="67" t="s">
        <v>1792</v>
      </c>
      <c r="Z696" s="15" t="s">
        <v>1820</v>
      </c>
      <c r="AA696" s="67"/>
    </row>
    <row r="697" spans="1:27" x14ac:dyDescent="0.25">
      <c r="A697" s="62">
        <f t="shared" si="492"/>
        <v>45346</v>
      </c>
      <c r="B697" s="67" t="str">
        <f t="shared" si="493"/>
        <v xml:space="preserve">Tseng H. F., et al. </v>
      </c>
      <c r="C697" s="68" t="str">
        <f t="shared" si="494"/>
        <v>Effectiveness of mRNA-1273 vaccination against SARS-CoV-2 omicron subvariants BA.1, BA.2, BA.2.12.1, BA.4, and BA.5</v>
      </c>
      <c r="D697" s="64">
        <f t="shared" si="495"/>
        <v>44927</v>
      </c>
      <c r="E697" s="67" t="str">
        <f t="shared" si="496"/>
        <v>Nature Communications</v>
      </c>
      <c r="F697" s="67" t="str">
        <f t="shared" si="497"/>
        <v>Yes</v>
      </c>
      <c r="G697" s="67" t="str">
        <f t="shared" si="498"/>
        <v>Moderna Inc.</v>
      </c>
      <c r="H697" s="67" t="str">
        <f t="shared" si="499"/>
        <v>United States</v>
      </c>
      <c r="I697" s="67" t="str">
        <f t="shared" si="500"/>
        <v>January 2022 to June 2022</v>
      </c>
      <c r="J697" s="67" t="str">
        <f t="shared" si="501"/>
        <v>Test-negative case study control</v>
      </c>
      <c r="K697" s="67" t="str">
        <f t="shared" si="502"/>
        <v>General population</v>
      </c>
      <c r="L697" s="67" t="str">
        <f t="shared" si="503"/>
        <v>Both</v>
      </c>
      <c r="M697" s="67">
        <f t="shared" si="504"/>
        <v>123236</v>
      </c>
      <c r="N697"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97" s="67" t="str">
        <f t="shared" si="506"/>
        <v>2 doses + first booster</v>
      </c>
      <c r="P697" s="67" t="str">
        <f t="shared" si="507"/>
        <v>mRNA-1273</v>
      </c>
      <c r="Q697" s="67" t="str">
        <f t="shared" si="508"/>
        <v>Both</v>
      </c>
      <c r="R697" s="67" t="str">
        <f t="shared" si="509"/>
        <v>N/A</v>
      </c>
      <c r="S697" s="67" t="str">
        <f t="shared" si="510"/>
        <v>First booster</v>
      </c>
      <c r="T697" s="67" t="str">
        <f t="shared" si="511"/>
        <v>Unvaccinated</v>
      </c>
      <c r="U697" s="67" t="str">
        <f t="shared" si="512"/>
        <v>Infection</v>
      </c>
      <c r="V697" s="67" t="str">
        <f t="shared" si="513"/>
        <v>Overall</v>
      </c>
      <c r="W697" s="15" t="s">
        <v>1783</v>
      </c>
      <c r="X697" s="67" t="str">
        <f>X696</f>
        <v>Short term (0-3 months)</v>
      </c>
      <c r="Y697" s="67" t="str">
        <f>Y696</f>
        <v>Omicron BA.5</v>
      </c>
      <c r="Z697" s="15" t="s">
        <v>1813</v>
      </c>
      <c r="AA697" s="67"/>
    </row>
    <row r="698" spans="1:27" x14ac:dyDescent="0.25">
      <c r="A698" s="62">
        <f t="shared" si="492"/>
        <v>45346</v>
      </c>
      <c r="B698" s="67" t="str">
        <f t="shared" si="493"/>
        <v xml:space="preserve">Tseng H. F., et al. </v>
      </c>
      <c r="C698" s="68" t="str">
        <f t="shared" si="494"/>
        <v>Effectiveness of mRNA-1273 vaccination against SARS-CoV-2 omicron subvariants BA.1, BA.2, BA.2.12.1, BA.4, and BA.5</v>
      </c>
      <c r="D698" s="64">
        <f t="shared" si="495"/>
        <v>44927</v>
      </c>
      <c r="E698" s="67" t="str">
        <f t="shared" si="496"/>
        <v>Nature Communications</v>
      </c>
      <c r="F698" s="67" t="str">
        <f t="shared" si="497"/>
        <v>Yes</v>
      </c>
      <c r="G698" s="67" t="str">
        <f t="shared" si="498"/>
        <v>Moderna Inc.</v>
      </c>
      <c r="H698" s="67" t="str">
        <f t="shared" si="499"/>
        <v>United States</v>
      </c>
      <c r="I698" s="67" t="str">
        <f t="shared" si="500"/>
        <v>January 2022 to June 2022</v>
      </c>
      <c r="J698" s="67" t="str">
        <f t="shared" si="501"/>
        <v>Test-negative case study control</v>
      </c>
      <c r="K698" s="67" t="str">
        <f t="shared" si="502"/>
        <v>General population</v>
      </c>
      <c r="L698" s="67" t="str">
        <f t="shared" si="503"/>
        <v>Both</v>
      </c>
      <c r="M698" s="67">
        <f t="shared" si="504"/>
        <v>123236</v>
      </c>
      <c r="N698"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98" s="67" t="str">
        <f t="shared" si="506"/>
        <v>2 doses + first booster</v>
      </c>
      <c r="P698" s="67" t="str">
        <f t="shared" si="507"/>
        <v>mRNA-1273</v>
      </c>
      <c r="Q698" s="67" t="str">
        <f t="shared" si="508"/>
        <v>Both</v>
      </c>
      <c r="R698" s="67" t="str">
        <f t="shared" si="509"/>
        <v>N/A</v>
      </c>
      <c r="S698" s="67" t="str">
        <f t="shared" si="510"/>
        <v>First booster</v>
      </c>
      <c r="T698" s="67" t="str">
        <f t="shared" si="511"/>
        <v>Unvaccinated</v>
      </c>
      <c r="U698" s="67" t="str">
        <f t="shared" si="512"/>
        <v>Infection</v>
      </c>
      <c r="V698" s="67" t="str">
        <f t="shared" si="513"/>
        <v>Overall</v>
      </c>
      <c r="W698" s="15" t="s">
        <v>1784</v>
      </c>
      <c r="X698" s="67" t="str">
        <f>X697</f>
        <v>Short term (0-3 months)</v>
      </c>
      <c r="Y698" s="67" t="str">
        <f>Y697</f>
        <v>Omicron BA.5</v>
      </c>
      <c r="Z698" s="15" t="s">
        <v>1814</v>
      </c>
      <c r="AA698" s="67"/>
    </row>
    <row r="699" spans="1:27" x14ac:dyDescent="0.25">
      <c r="A699" s="62">
        <f t="shared" si="492"/>
        <v>45346</v>
      </c>
      <c r="B699" s="67" t="str">
        <f t="shared" si="493"/>
        <v xml:space="preserve">Tseng H. F., et al. </v>
      </c>
      <c r="C699" s="68" t="str">
        <f t="shared" si="494"/>
        <v>Effectiveness of mRNA-1273 vaccination against SARS-CoV-2 omicron subvariants BA.1, BA.2, BA.2.12.1, BA.4, and BA.5</v>
      </c>
      <c r="D699" s="64">
        <f t="shared" si="495"/>
        <v>44927</v>
      </c>
      <c r="E699" s="67" t="str">
        <f t="shared" si="496"/>
        <v>Nature Communications</v>
      </c>
      <c r="F699" s="67" t="str">
        <f t="shared" si="497"/>
        <v>Yes</v>
      </c>
      <c r="G699" s="67" t="str">
        <f t="shared" si="498"/>
        <v>Moderna Inc.</v>
      </c>
      <c r="H699" s="67" t="str">
        <f t="shared" si="499"/>
        <v>United States</v>
      </c>
      <c r="I699" s="67" t="str">
        <f t="shared" si="500"/>
        <v>January 2022 to June 2022</v>
      </c>
      <c r="J699" s="67" t="str">
        <f t="shared" si="501"/>
        <v>Test-negative case study control</v>
      </c>
      <c r="K699" s="67" t="str">
        <f t="shared" si="502"/>
        <v>General population</v>
      </c>
      <c r="L699" s="67" t="str">
        <f t="shared" si="503"/>
        <v>Both</v>
      </c>
      <c r="M699" s="67">
        <f t="shared" si="504"/>
        <v>123236</v>
      </c>
      <c r="N699"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699" s="67" t="str">
        <f t="shared" si="506"/>
        <v>2 doses + first booster</v>
      </c>
      <c r="P699" s="67" t="str">
        <f t="shared" si="507"/>
        <v>mRNA-1273</v>
      </c>
      <c r="Q699" s="67" t="str">
        <f t="shared" si="508"/>
        <v>Both</v>
      </c>
      <c r="R699" s="67" t="str">
        <f t="shared" si="509"/>
        <v>N/A</v>
      </c>
      <c r="S699" s="67" t="str">
        <f t="shared" si="510"/>
        <v>First booster</v>
      </c>
      <c r="T699" s="67" t="str">
        <f t="shared" si="511"/>
        <v>Unvaccinated</v>
      </c>
      <c r="U699" s="67" t="str">
        <f t="shared" si="512"/>
        <v>Infection</v>
      </c>
      <c r="V699" s="67" t="str">
        <f t="shared" si="513"/>
        <v>Overall</v>
      </c>
      <c r="W699" s="15" t="s">
        <v>1785</v>
      </c>
      <c r="X699" s="67" t="s">
        <v>150</v>
      </c>
      <c r="Y699" s="67" t="str">
        <f>Y698</f>
        <v>Omicron BA.5</v>
      </c>
      <c r="Z699" s="15" t="s">
        <v>1815</v>
      </c>
      <c r="AA699" s="67"/>
    </row>
    <row r="700" spans="1:27" x14ac:dyDescent="0.25">
      <c r="A700" s="62">
        <f t="shared" si="492"/>
        <v>45346</v>
      </c>
      <c r="B700" s="67" t="str">
        <f t="shared" si="493"/>
        <v xml:space="preserve">Tseng H. F., et al. </v>
      </c>
      <c r="C700" s="68" t="str">
        <f t="shared" si="494"/>
        <v>Effectiveness of mRNA-1273 vaccination against SARS-CoV-2 omicron subvariants BA.1, BA.2, BA.2.12.1, BA.4, and BA.5</v>
      </c>
      <c r="D700" s="64">
        <f t="shared" si="495"/>
        <v>44927</v>
      </c>
      <c r="E700" s="67" t="str">
        <f t="shared" si="496"/>
        <v>Nature Communications</v>
      </c>
      <c r="F700" s="67" t="str">
        <f t="shared" si="497"/>
        <v>Yes</v>
      </c>
      <c r="G700" s="67" t="str">
        <f t="shared" si="498"/>
        <v>Moderna Inc.</v>
      </c>
      <c r="H700" s="67" t="str">
        <f t="shared" si="499"/>
        <v>United States</v>
      </c>
      <c r="I700" s="67" t="str">
        <f t="shared" si="500"/>
        <v>January 2022 to June 2022</v>
      </c>
      <c r="J700" s="67" t="str">
        <f t="shared" si="501"/>
        <v>Test-negative case study control</v>
      </c>
      <c r="K700" s="67" t="str">
        <f t="shared" si="502"/>
        <v>General population</v>
      </c>
      <c r="L700" s="67" t="str">
        <f t="shared" si="503"/>
        <v>Both</v>
      </c>
      <c r="M700" s="67">
        <f t="shared" si="504"/>
        <v>123236</v>
      </c>
      <c r="N700" s="67" t="str">
        <f t="shared" si="505"/>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00" s="67" t="str">
        <f t="shared" si="506"/>
        <v>2 doses + first booster</v>
      </c>
      <c r="P700" s="67" t="str">
        <f t="shared" si="507"/>
        <v>mRNA-1273</v>
      </c>
      <c r="Q700" s="67" t="str">
        <f t="shared" si="508"/>
        <v>Both</v>
      </c>
      <c r="R700" s="67" t="str">
        <f t="shared" si="509"/>
        <v>N/A</v>
      </c>
      <c r="S700" s="67" t="str">
        <f t="shared" si="510"/>
        <v>First booster</v>
      </c>
      <c r="T700" s="67" t="str">
        <f t="shared" si="511"/>
        <v>Unvaccinated</v>
      </c>
      <c r="U700" s="67" t="str">
        <f t="shared" si="512"/>
        <v>Infection</v>
      </c>
      <c r="V700" s="67" t="str">
        <f t="shared" si="513"/>
        <v>Overall</v>
      </c>
      <c r="W700" s="15" t="s">
        <v>1786</v>
      </c>
      <c r="X700" s="67" t="str">
        <f>X699</f>
        <v>Mid-term (4-6 months)</v>
      </c>
      <c r="Y700" s="67" t="str">
        <f>Y699</f>
        <v>Omicron BA.5</v>
      </c>
      <c r="Z700" s="15" t="s">
        <v>1821</v>
      </c>
      <c r="AA700" s="67"/>
    </row>
    <row r="701" spans="1:27" x14ac:dyDescent="0.25">
      <c r="A701" s="62">
        <f t="shared" ref="A701:A721" si="514">A700</f>
        <v>45346</v>
      </c>
      <c r="B701" s="67" t="str">
        <f t="shared" ref="B701:B721" si="515">B700</f>
        <v xml:space="preserve">Tseng H. F., et al. </v>
      </c>
      <c r="C701" s="68" t="str">
        <f t="shared" ref="C701:C721" si="516">C700</f>
        <v>Effectiveness of mRNA-1273 vaccination against SARS-CoV-2 omicron subvariants BA.1, BA.2, BA.2.12.1, BA.4, and BA.5</v>
      </c>
      <c r="D701" s="64">
        <f t="shared" ref="D701:D721" si="517">D700</f>
        <v>44927</v>
      </c>
      <c r="E701" s="67" t="str">
        <f t="shared" ref="E701:E721" si="518">E700</f>
        <v>Nature Communications</v>
      </c>
      <c r="F701" s="67" t="str">
        <f t="shared" ref="F701:F721" si="519">F700</f>
        <v>Yes</v>
      </c>
      <c r="G701" s="67" t="str">
        <f t="shared" ref="G701:G721" si="520">G700</f>
        <v>Moderna Inc.</v>
      </c>
      <c r="H701" s="67" t="str">
        <f t="shared" ref="H701:H721" si="521">H700</f>
        <v>United States</v>
      </c>
      <c r="I701" s="67" t="str">
        <f t="shared" ref="I701:I721" si="522">I700</f>
        <v>January 2022 to June 2022</v>
      </c>
      <c r="J701" s="67" t="str">
        <f t="shared" ref="J701:J721" si="523">J700</f>
        <v>Test-negative case study control</v>
      </c>
      <c r="K701" s="67" t="str">
        <f t="shared" ref="K701:K721" si="524">K700</f>
        <v>General population</v>
      </c>
      <c r="L701" s="67" t="str">
        <f t="shared" ref="L701:L721" si="525">L700</f>
        <v>Both</v>
      </c>
      <c r="M701" s="67">
        <f t="shared" ref="M701:M721" si="526">M700</f>
        <v>123236</v>
      </c>
      <c r="N701" s="67" t="str">
        <f t="shared" ref="N701:N721" si="527">N700</f>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01" s="67" t="s">
        <v>75</v>
      </c>
      <c r="P701" s="67" t="str">
        <f t="shared" ref="P701:P721" si="528">P700</f>
        <v>mRNA-1273</v>
      </c>
      <c r="Q701" s="67" t="str">
        <f t="shared" ref="Q701:Q721" si="529">Q700</f>
        <v>Both</v>
      </c>
      <c r="R701" s="67" t="str">
        <f t="shared" ref="R701:R721" si="530">R700</f>
        <v>N/A</v>
      </c>
      <c r="S701" s="67" t="s">
        <v>80</v>
      </c>
      <c r="T701" s="67" t="str">
        <f t="shared" ref="T701:T716" si="531">T700</f>
        <v>Unvaccinated</v>
      </c>
      <c r="U701" s="67" t="str">
        <f t="shared" ref="U701:U716" si="532">U700</f>
        <v>Infection</v>
      </c>
      <c r="V701" s="67" t="str">
        <f t="shared" ref="V701:V716" si="533">V700</f>
        <v>Overall</v>
      </c>
      <c r="W701" s="15" t="s">
        <v>48</v>
      </c>
      <c r="X701" s="67" t="s">
        <v>1025</v>
      </c>
      <c r="Y701" s="67" t="s">
        <v>218</v>
      </c>
      <c r="Z701" s="15" t="s">
        <v>1822</v>
      </c>
      <c r="AA701" s="67"/>
    </row>
    <row r="702" spans="1:27" x14ac:dyDescent="0.25">
      <c r="A702" s="62">
        <f t="shared" si="514"/>
        <v>45346</v>
      </c>
      <c r="B702" s="67" t="str">
        <f t="shared" si="515"/>
        <v xml:space="preserve">Tseng H. F., et al. </v>
      </c>
      <c r="C702" s="68" t="str">
        <f t="shared" si="516"/>
        <v>Effectiveness of mRNA-1273 vaccination against SARS-CoV-2 omicron subvariants BA.1, BA.2, BA.2.12.1, BA.4, and BA.5</v>
      </c>
      <c r="D702" s="64">
        <f t="shared" si="517"/>
        <v>44927</v>
      </c>
      <c r="E702" s="67" t="str">
        <f t="shared" si="518"/>
        <v>Nature Communications</v>
      </c>
      <c r="F702" s="67" t="str">
        <f t="shared" si="519"/>
        <v>Yes</v>
      </c>
      <c r="G702" s="67" t="str">
        <f t="shared" si="520"/>
        <v>Moderna Inc.</v>
      </c>
      <c r="H702" s="67" t="str">
        <f t="shared" si="521"/>
        <v>United States</v>
      </c>
      <c r="I702" s="67" t="str">
        <f t="shared" si="522"/>
        <v>January 2022 to June 2022</v>
      </c>
      <c r="J702" s="67" t="str">
        <f t="shared" si="523"/>
        <v>Test-negative case study control</v>
      </c>
      <c r="K702" s="67" t="str">
        <f t="shared" si="524"/>
        <v>General population</v>
      </c>
      <c r="L702" s="67" t="str">
        <f t="shared" si="525"/>
        <v>Both</v>
      </c>
      <c r="M702" s="67">
        <f t="shared" si="526"/>
        <v>123236</v>
      </c>
      <c r="N702"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02" s="67" t="str">
        <f t="shared" ref="O702:O716" si="534">O701</f>
        <v>2 doses + second booster</v>
      </c>
      <c r="P702" s="67" t="str">
        <f t="shared" si="528"/>
        <v>mRNA-1273</v>
      </c>
      <c r="Q702" s="67" t="str">
        <f t="shared" si="529"/>
        <v>Both</v>
      </c>
      <c r="R702" s="67" t="str">
        <f t="shared" si="530"/>
        <v>N/A</v>
      </c>
      <c r="S702" s="67" t="str">
        <f t="shared" ref="S702:S716" si="535">S701</f>
        <v>Second booster</v>
      </c>
      <c r="T702" s="67" t="str">
        <f t="shared" si="531"/>
        <v>Unvaccinated</v>
      </c>
      <c r="U702" s="67" t="str">
        <f t="shared" si="532"/>
        <v>Infection</v>
      </c>
      <c r="V702" s="67" t="str">
        <f t="shared" si="533"/>
        <v>Overall</v>
      </c>
      <c r="W702" s="15" t="s">
        <v>1783</v>
      </c>
      <c r="X702" s="67" t="str">
        <f>X701</f>
        <v>Short term (0-3 months)</v>
      </c>
      <c r="Y702" s="67" t="str">
        <f>Y701</f>
        <v>Omicron BA.2</v>
      </c>
      <c r="Z702" s="15" t="s">
        <v>1823</v>
      </c>
      <c r="AA702" s="67"/>
    </row>
    <row r="703" spans="1:27" x14ac:dyDescent="0.25">
      <c r="A703" s="62">
        <f t="shared" si="514"/>
        <v>45346</v>
      </c>
      <c r="B703" s="67" t="str">
        <f t="shared" si="515"/>
        <v xml:space="preserve">Tseng H. F., et al. </v>
      </c>
      <c r="C703" s="68" t="str">
        <f t="shared" si="516"/>
        <v>Effectiveness of mRNA-1273 vaccination against SARS-CoV-2 omicron subvariants BA.1, BA.2, BA.2.12.1, BA.4, and BA.5</v>
      </c>
      <c r="D703" s="64">
        <f t="shared" si="517"/>
        <v>44927</v>
      </c>
      <c r="E703" s="67" t="str">
        <f t="shared" si="518"/>
        <v>Nature Communications</v>
      </c>
      <c r="F703" s="67" t="str">
        <f t="shared" si="519"/>
        <v>Yes</v>
      </c>
      <c r="G703" s="67" t="str">
        <f t="shared" si="520"/>
        <v>Moderna Inc.</v>
      </c>
      <c r="H703" s="67" t="str">
        <f t="shared" si="521"/>
        <v>United States</v>
      </c>
      <c r="I703" s="67" t="str">
        <f t="shared" si="522"/>
        <v>January 2022 to June 2022</v>
      </c>
      <c r="J703" s="67" t="str">
        <f t="shared" si="523"/>
        <v>Test-negative case study control</v>
      </c>
      <c r="K703" s="67" t="str">
        <f t="shared" si="524"/>
        <v>General population</v>
      </c>
      <c r="L703" s="67" t="str">
        <f t="shared" si="525"/>
        <v>Both</v>
      </c>
      <c r="M703" s="67">
        <f t="shared" si="526"/>
        <v>123236</v>
      </c>
      <c r="N703"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03" s="67" t="str">
        <f t="shared" si="534"/>
        <v>2 doses + second booster</v>
      </c>
      <c r="P703" s="67" t="str">
        <f t="shared" si="528"/>
        <v>mRNA-1273</v>
      </c>
      <c r="Q703" s="67" t="str">
        <f t="shared" si="529"/>
        <v>Both</v>
      </c>
      <c r="R703" s="67" t="str">
        <f t="shared" si="530"/>
        <v>N/A</v>
      </c>
      <c r="S703" s="67" t="str">
        <f t="shared" si="535"/>
        <v>Second booster</v>
      </c>
      <c r="T703" s="67" t="str">
        <f t="shared" si="531"/>
        <v>Unvaccinated</v>
      </c>
      <c r="U703" s="67" t="str">
        <f t="shared" si="532"/>
        <v>Infection</v>
      </c>
      <c r="V703" s="67" t="str">
        <f t="shared" si="533"/>
        <v>Overall</v>
      </c>
      <c r="W703" s="15" t="s">
        <v>1784</v>
      </c>
      <c r="X703" s="67" t="str">
        <f>X702</f>
        <v>Short term (0-3 months)</v>
      </c>
      <c r="Y703" s="67" t="str">
        <f>Y702</f>
        <v>Omicron BA.2</v>
      </c>
      <c r="Z703" s="15" t="s">
        <v>1824</v>
      </c>
      <c r="AA703" s="67"/>
    </row>
    <row r="704" spans="1:27" x14ac:dyDescent="0.25">
      <c r="A704" s="62">
        <f t="shared" si="514"/>
        <v>45346</v>
      </c>
      <c r="B704" s="67" t="str">
        <f t="shared" si="515"/>
        <v xml:space="preserve">Tseng H. F., et al. </v>
      </c>
      <c r="C704" s="68" t="str">
        <f t="shared" si="516"/>
        <v>Effectiveness of mRNA-1273 vaccination against SARS-CoV-2 omicron subvariants BA.1, BA.2, BA.2.12.1, BA.4, and BA.5</v>
      </c>
      <c r="D704" s="64">
        <f t="shared" si="517"/>
        <v>44927</v>
      </c>
      <c r="E704" s="67" t="str">
        <f t="shared" si="518"/>
        <v>Nature Communications</v>
      </c>
      <c r="F704" s="67" t="str">
        <f t="shared" si="519"/>
        <v>Yes</v>
      </c>
      <c r="G704" s="67" t="str">
        <f t="shared" si="520"/>
        <v>Moderna Inc.</v>
      </c>
      <c r="H704" s="67" t="str">
        <f t="shared" si="521"/>
        <v>United States</v>
      </c>
      <c r="I704" s="67" t="str">
        <f t="shared" si="522"/>
        <v>January 2022 to June 2022</v>
      </c>
      <c r="J704" s="67" t="str">
        <f t="shared" si="523"/>
        <v>Test-negative case study control</v>
      </c>
      <c r="K704" s="67" t="str">
        <f t="shared" si="524"/>
        <v>General population</v>
      </c>
      <c r="L704" s="67" t="str">
        <f t="shared" si="525"/>
        <v>Both</v>
      </c>
      <c r="M704" s="67">
        <f t="shared" si="526"/>
        <v>123236</v>
      </c>
      <c r="N704"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04" s="67" t="str">
        <f t="shared" si="534"/>
        <v>2 doses + second booster</v>
      </c>
      <c r="P704" s="67" t="str">
        <f t="shared" si="528"/>
        <v>mRNA-1273</v>
      </c>
      <c r="Q704" s="67" t="str">
        <f t="shared" si="529"/>
        <v>Both</v>
      </c>
      <c r="R704" s="67" t="str">
        <f t="shared" si="530"/>
        <v>N/A</v>
      </c>
      <c r="S704" s="67" t="str">
        <f t="shared" si="535"/>
        <v>Second booster</v>
      </c>
      <c r="T704" s="67" t="str">
        <f t="shared" si="531"/>
        <v>Unvaccinated</v>
      </c>
      <c r="U704" s="67" t="str">
        <f t="shared" si="532"/>
        <v>Infection</v>
      </c>
      <c r="V704" s="67" t="str">
        <f t="shared" si="533"/>
        <v>Overall</v>
      </c>
      <c r="W704" s="15" t="s">
        <v>1838</v>
      </c>
      <c r="X704" s="15" t="s">
        <v>150</v>
      </c>
      <c r="Y704" s="67" t="str">
        <f>Y703</f>
        <v>Omicron BA.2</v>
      </c>
      <c r="Z704" s="15" t="s">
        <v>1825</v>
      </c>
      <c r="AA704" s="67"/>
    </row>
    <row r="705" spans="1:27" x14ac:dyDescent="0.25">
      <c r="A705" s="62">
        <f t="shared" si="514"/>
        <v>45346</v>
      </c>
      <c r="B705" s="67" t="str">
        <f t="shared" si="515"/>
        <v xml:space="preserve">Tseng H. F., et al. </v>
      </c>
      <c r="C705" s="68" t="str">
        <f t="shared" si="516"/>
        <v>Effectiveness of mRNA-1273 vaccination against SARS-CoV-2 omicron subvariants BA.1, BA.2, BA.2.12.1, BA.4, and BA.5</v>
      </c>
      <c r="D705" s="64">
        <f t="shared" si="517"/>
        <v>44927</v>
      </c>
      <c r="E705" s="67" t="str">
        <f t="shared" si="518"/>
        <v>Nature Communications</v>
      </c>
      <c r="F705" s="67" t="str">
        <f t="shared" si="519"/>
        <v>Yes</v>
      </c>
      <c r="G705" s="67" t="str">
        <f t="shared" si="520"/>
        <v>Moderna Inc.</v>
      </c>
      <c r="H705" s="67" t="str">
        <f t="shared" si="521"/>
        <v>United States</v>
      </c>
      <c r="I705" s="67" t="str">
        <f t="shared" si="522"/>
        <v>January 2022 to June 2022</v>
      </c>
      <c r="J705" s="67" t="str">
        <f t="shared" si="523"/>
        <v>Test-negative case study control</v>
      </c>
      <c r="K705" s="67" t="str">
        <f t="shared" si="524"/>
        <v>General population</v>
      </c>
      <c r="L705" s="67" t="str">
        <f t="shared" si="525"/>
        <v>Both</v>
      </c>
      <c r="M705" s="67">
        <f t="shared" si="526"/>
        <v>123236</v>
      </c>
      <c r="N705"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05" s="67" t="str">
        <f t="shared" si="534"/>
        <v>2 doses + second booster</v>
      </c>
      <c r="P705" s="67" t="str">
        <f t="shared" si="528"/>
        <v>mRNA-1273</v>
      </c>
      <c r="Q705" s="67" t="str">
        <f t="shared" si="529"/>
        <v>Both</v>
      </c>
      <c r="R705" s="67" t="str">
        <f t="shared" si="530"/>
        <v>N/A</v>
      </c>
      <c r="S705" s="67" t="str">
        <f t="shared" si="535"/>
        <v>Second booster</v>
      </c>
      <c r="T705" s="67" t="str">
        <f t="shared" si="531"/>
        <v>Unvaccinated</v>
      </c>
      <c r="U705" s="67" t="str">
        <f t="shared" si="532"/>
        <v>Infection</v>
      </c>
      <c r="V705" s="67" t="str">
        <f t="shared" si="533"/>
        <v>Overall</v>
      </c>
      <c r="W705" s="15" t="s">
        <v>48</v>
      </c>
      <c r="X705" s="67" t="s">
        <v>1025</v>
      </c>
      <c r="Y705" s="67" t="s">
        <v>1790</v>
      </c>
      <c r="Z705" s="15" t="s">
        <v>1826</v>
      </c>
      <c r="AA705" s="67"/>
    </row>
    <row r="706" spans="1:27" x14ac:dyDescent="0.25">
      <c r="A706" s="62">
        <f t="shared" si="514"/>
        <v>45346</v>
      </c>
      <c r="B706" s="67" t="str">
        <f t="shared" si="515"/>
        <v xml:space="preserve">Tseng H. F., et al. </v>
      </c>
      <c r="C706" s="68" t="str">
        <f t="shared" si="516"/>
        <v>Effectiveness of mRNA-1273 vaccination against SARS-CoV-2 omicron subvariants BA.1, BA.2, BA.2.12.1, BA.4, and BA.5</v>
      </c>
      <c r="D706" s="64">
        <f t="shared" si="517"/>
        <v>44927</v>
      </c>
      <c r="E706" s="67" t="str">
        <f t="shared" si="518"/>
        <v>Nature Communications</v>
      </c>
      <c r="F706" s="67" t="str">
        <f t="shared" si="519"/>
        <v>Yes</v>
      </c>
      <c r="G706" s="67" t="str">
        <f t="shared" si="520"/>
        <v>Moderna Inc.</v>
      </c>
      <c r="H706" s="67" t="str">
        <f t="shared" si="521"/>
        <v>United States</v>
      </c>
      <c r="I706" s="67" t="str">
        <f t="shared" si="522"/>
        <v>January 2022 to June 2022</v>
      </c>
      <c r="J706" s="67" t="str">
        <f t="shared" si="523"/>
        <v>Test-negative case study control</v>
      </c>
      <c r="K706" s="67" t="str">
        <f t="shared" si="524"/>
        <v>General population</v>
      </c>
      <c r="L706" s="67" t="str">
        <f t="shared" si="525"/>
        <v>Both</v>
      </c>
      <c r="M706" s="67">
        <f t="shared" si="526"/>
        <v>123236</v>
      </c>
      <c r="N706"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06" s="67" t="str">
        <f t="shared" si="534"/>
        <v>2 doses + second booster</v>
      </c>
      <c r="P706" s="67" t="str">
        <f t="shared" si="528"/>
        <v>mRNA-1273</v>
      </c>
      <c r="Q706" s="67" t="str">
        <f t="shared" si="529"/>
        <v>Both</v>
      </c>
      <c r="R706" s="67" t="str">
        <f t="shared" si="530"/>
        <v>N/A</v>
      </c>
      <c r="S706" s="67" t="str">
        <f t="shared" si="535"/>
        <v>Second booster</v>
      </c>
      <c r="T706" s="67" t="str">
        <f t="shared" si="531"/>
        <v>Unvaccinated</v>
      </c>
      <c r="U706" s="67" t="str">
        <f t="shared" si="532"/>
        <v>Infection</v>
      </c>
      <c r="V706" s="67" t="str">
        <f t="shared" si="533"/>
        <v>Overall</v>
      </c>
      <c r="W706" s="15" t="s">
        <v>1783</v>
      </c>
      <c r="X706" s="67" t="str">
        <f>X705</f>
        <v>Short term (0-3 months)</v>
      </c>
      <c r="Y706" s="67" t="str">
        <f>Y705</f>
        <v>Omicron BA.2.12.1</v>
      </c>
      <c r="Z706" s="15" t="s">
        <v>1827</v>
      </c>
      <c r="AA706" s="67"/>
    </row>
    <row r="707" spans="1:27" x14ac:dyDescent="0.25">
      <c r="A707" s="62">
        <f t="shared" si="514"/>
        <v>45346</v>
      </c>
      <c r="B707" s="67" t="str">
        <f t="shared" si="515"/>
        <v xml:space="preserve">Tseng H. F., et al. </v>
      </c>
      <c r="C707" s="68" t="str">
        <f t="shared" si="516"/>
        <v>Effectiveness of mRNA-1273 vaccination against SARS-CoV-2 omicron subvariants BA.1, BA.2, BA.2.12.1, BA.4, and BA.5</v>
      </c>
      <c r="D707" s="64">
        <f t="shared" si="517"/>
        <v>44927</v>
      </c>
      <c r="E707" s="67" t="str">
        <f t="shared" si="518"/>
        <v>Nature Communications</v>
      </c>
      <c r="F707" s="67" t="str">
        <f t="shared" si="519"/>
        <v>Yes</v>
      </c>
      <c r="G707" s="67" t="str">
        <f t="shared" si="520"/>
        <v>Moderna Inc.</v>
      </c>
      <c r="H707" s="67" t="str">
        <f t="shared" si="521"/>
        <v>United States</v>
      </c>
      <c r="I707" s="67" t="str">
        <f t="shared" si="522"/>
        <v>January 2022 to June 2022</v>
      </c>
      <c r="J707" s="67" t="str">
        <f t="shared" si="523"/>
        <v>Test-negative case study control</v>
      </c>
      <c r="K707" s="67" t="str">
        <f t="shared" si="524"/>
        <v>General population</v>
      </c>
      <c r="L707" s="67" t="str">
        <f t="shared" si="525"/>
        <v>Both</v>
      </c>
      <c r="M707" s="67">
        <f t="shared" si="526"/>
        <v>123236</v>
      </c>
      <c r="N707"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07" s="67" t="str">
        <f t="shared" si="534"/>
        <v>2 doses + second booster</v>
      </c>
      <c r="P707" s="67" t="str">
        <f t="shared" si="528"/>
        <v>mRNA-1273</v>
      </c>
      <c r="Q707" s="67" t="str">
        <f t="shared" si="529"/>
        <v>Both</v>
      </c>
      <c r="R707" s="67" t="str">
        <f t="shared" si="530"/>
        <v>N/A</v>
      </c>
      <c r="S707" s="67" t="str">
        <f t="shared" si="535"/>
        <v>Second booster</v>
      </c>
      <c r="T707" s="67" t="str">
        <f t="shared" si="531"/>
        <v>Unvaccinated</v>
      </c>
      <c r="U707" s="67" t="str">
        <f t="shared" si="532"/>
        <v>Infection</v>
      </c>
      <c r="V707" s="67" t="str">
        <f t="shared" si="533"/>
        <v>Overall</v>
      </c>
      <c r="W707" s="15" t="s">
        <v>1784</v>
      </c>
      <c r="X707" s="67" t="str">
        <f>X706</f>
        <v>Short term (0-3 months)</v>
      </c>
      <c r="Y707" s="67" t="str">
        <f>Y706</f>
        <v>Omicron BA.2.12.1</v>
      </c>
      <c r="Z707" s="15" t="s">
        <v>1828</v>
      </c>
      <c r="AA707" s="67"/>
    </row>
    <row r="708" spans="1:27" x14ac:dyDescent="0.25">
      <c r="A708" s="62">
        <f t="shared" si="514"/>
        <v>45346</v>
      </c>
      <c r="B708" s="67" t="str">
        <f t="shared" si="515"/>
        <v xml:space="preserve">Tseng H. F., et al. </v>
      </c>
      <c r="C708" s="68" t="str">
        <f t="shared" si="516"/>
        <v>Effectiveness of mRNA-1273 vaccination against SARS-CoV-2 omicron subvariants BA.1, BA.2, BA.2.12.1, BA.4, and BA.5</v>
      </c>
      <c r="D708" s="64">
        <f t="shared" si="517"/>
        <v>44927</v>
      </c>
      <c r="E708" s="67" t="str">
        <f t="shared" si="518"/>
        <v>Nature Communications</v>
      </c>
      <c r="F708" s="67" t="str">
        <f t="shared" si="519"/>
        <v>Yes</v>
      </c>
      <c r="G708" s="67" t="str">
        <f t="shared" si="520"/>
        <v>Moderna Inc.</v>
      </c>
      <c r="H708" s="67" t="str">
        <f t="shared" si="521"/>
        <v>United States</v>
      </c>
      <c r="I708" s="67" t="str">
        <f t="shared" si="522"/>
        <v>January 2022 to June 2022</v>
      </c>
      <c r="J708" s="67" t="str">
        <f t="shared" si="523"/>
        <v>Test-negative case study control</v>
      </c>
      <c r="K708" s="67" t="str">
        <f t="shared" si="524"/>
        <v>General population</v>
      </c>
      <c r="L708" s="67" t="str">
        <f t="shared" si="525"/>
        <v>Both</v>
      </c>
      <c r="M708" s="67">
        <f t="shared" si="526"/>
        <v>123236</v>
      </c>
      <c r="N708"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08" s="67" t="str">
        <f t="shared" si="534"/>
        <v>2 doses + second booster</v>
      </c>
      <c r="P708" s="67" t="str">
        <f t="shared" si="528"/>
        <v>mRNA-1273</v>
      </c>
      <c r="Q708" s="67" t="str">
        <f t="shared" si="529"/>
        <v>Both</v>
      </c>
      <c r="R708" s="67" t="str">
        <f t="shared" si="530"/>
        <v>N/A</v>
      </c>
      <c r="S708" s="67" t="str">
        <f t="shared" si="535"/>
        <v>Second booster</v>
      </c>
      <c r="T708" s="67" t="str">
        <f t="shared" si="531"/>
        <v>Unvaccinated</v>
      </c>
      <c r="U708" s="67" t="str">
        <f t="shared" si="532"/>
        <v>Infection</v>
      </c>
      <c r="V708" s="67" t="str">
        <f t="shared" si="533"/>
        <v>Overall</v>
      </c>
      <c r="W708" s="15" t="s">
        <v>1838</v>
      </c>
      <c r="X708" s="15" t="s">
        <v>150</v>
      </c>
      <c r="Y708" s="67" t="str">
        <f>Y707</f>
        <v>Omicron BA.2.12.1</v>
      </c>
      <c r="Z708" s="15" t="s">
        <v>1829</v>
      </c>
      <c r="AA708" s="67"/>
    </row>
    <row r="709" spans="1:27" x14ac:dyDescent="0.25">
      <c r="A709" s="62">
        <f t="shared" si="514"/>
        <v>45346</v>
      </c>
      <c r="B709" s="67" t="str">
        <f t="shared" si="515"/>
        <v xml:space="preserve">Tseng H. F., et al. </v>
      </c>
      <c r="C709" s="68" t="str">
        <f t="shared" si="516"/>
        <v>Effectiveness of mRNA-1273 vaccination against SARS-CoV-2 omicron subvariants BA.1, BA.2, BA.2.12.1, BA.4, and BA.5</v>
      </c>
      <c r="D709" s="64">
        <f t="shared" si="517"/>
        <v>44927</v>
      </c>
      <c r="E709" s="67" t="str">
        <f t="shared" si="518"/>
        <v>Nature Communications</v>
      </c>
      <c r="F709" s="67" t="str">
        <f t="shared" si="519"/>
        <v>Yes</v>
      </c>
      <c r="G709" s="67" t="str">
        <f t="shared" si="520"/>
        <v>Moderna Inc.</v>
      </c>
      <c r="H709" s="67" t="str">
        <f t="shared" si="521"/>
        <v>United States</v>
      </c>
      <c r="I709" s="67" t="str">
        <f t="shared" si="522"/>
        <v>January 2022 to June 2022</v>
      </c>
      <c r="J709" s="67" t="str">
        <f t="shared" si="523"/>
        <v>Test-negative case study control</v>
      </c>
      <c r="K709" s="67" t="str">
        <f t="shared" si="524"/>
        <v>General population</v>
      </c>
      <c r="L709" s="67" t="str">
        <f t="shared" si="525"/>
        <v>Both</v>
      </c>
      <c r="M709" s="67">
        <f t="shared" si="526"/>
        <v>123236</v>
      </c>
      <c r="N709"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09" s="67" t="str">
        <f t="shared" si="534"/>
        <v>2 doses + second booster</v>
      </c>
      <c r="P709" s="67" t="str">
        <f t="shared" si="528"/>
        <v>mRNA-1273</v>
      </c>
      <c r="Q709" s="67" t="str">
        <f t="shared" si="529"/>
        <v>Both</v>
      </c>
      <c r="R709" s="67" t="str">
        <f t="shared" si="530"/>
        <v>N/A</v>
      </c>
      <c r="S709" s="67" t="str">
        <f t="shared" si="535"/>
        <v>Second booster</v>
      </c>
      <c r="T709" s="67" t="str">
        <f t="shared" si="531"/>
        <v>Unvaccinated</v>
      </c>
      <c r="U709" s="67" t="str">
        <f t="shared" si="532"/>
        <v>Infection</v>
      </c>
      <c r="V709" s="67" t="str">
        <f t="shared" si="533"/>
        <v>Overall</v>
      </c>
      <c r="W709" s="15" t="s">
        <v>48</v>
      </c>
      <c r="X709" s="67" t="s">
        <v>1025</v>
      </c>
      <c r="Y709" s="67" t="s">
        <v>1791</v>
      </c>
      <c r="Z709" s="15" t="s">
        <v>1830</v>
      </c>
      <c r="AA709" s="67"/>
    </row>
    <row r="710" spans="1:27" x14ac:dyDescent="0.25">
      <c r="A710" s="62">
        <f t="shared" si="514"/>
        <v>45346</v>
      </c>
      <c r="B710" s="67" t="str">
        <f t="shared" si="515"/>
        <v xml:space="preserve">Tseng H. F., et al. </v>
      </c>
      <c r="C710" s="68" t="str">
        <f t="shared" si="516"/>
        <v>Effectiveness of mRNA-1273 vaccination against SARS-CoV-2 omicron subvariants BA.1, BA.2, BA.2.12.1, BA.4, and BA.5</v>
      </c>
      <c r="D710" s="64">
        <f t="shared" si="517"/>
        <v>44927</v>
      </c>
      <c r="E710" s="67" t="str">
        <f t="shared" si="518"/>
        <v>Nature Communications</v>
      </c>
      <c r="F710" s="67" t="str">
        <f t="shared" si="519"/>
        <v>Yes</v>
      </c>
      <c r="G710" s="67" t="str">
        <f t="shared" si="520"/>
        <v>Moderna Inc.</v>
      </c>
      <c r="H710" s="67" t="str">
        <f t="shared" si="521"/>
        <v>United States</v>
      </c>
      <c r="I710" s="67" t="str">
        <f t="shared" si="522"/>
        <v>January 2022 to June 2022</v>
      </c>
      <c r="J710" s="67" t="str">
        <f t="shared" si="523"/>
        <v>Test-negative case study control</v>
      </c>
      <c r="K710" s="67" t="str">
        <f t="shared" si="524"/>
        <v>General population</v>
      </c>
      <c r="L710" s="67" t="str">
        <f t="shared" si="525"/>
        <v>Both</v>
      </c>
      <c r="M710" s="67">
        <f t="shared" si="526"/>
        <v>123236</v>
      </c>
      <c r="N710"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10" s="67" t="str">
        <f t="shared" si="534"/>
        <v>2 doses + second booster</v>
      </c>
      <c r="P710" s="67" t="str">
        <f t="shared" si="528"/>
        <v>mRNA-1273</v>
      </c>
      <c r="Q710" s="67" t="str">
        <f t="shared" si="529"/>
        <v>Both</v>
      </c>
      <c r="R710" s="67" t="str">
        <f t="shared" si="530"/>
        <v>N/A</v>
      </c>
      <c r="S710" s="67" t="str">
        <f t="shared" si="535"/>
        <v>Second booster</v>
      </c>
      <c r="T710" s="67" t="str">
        <f t="shared" si="531"/>
        <v>Unvaccinated</v>
      </c>
      <c r="U710" s="67" t="str">
        <f t="shared" si="532"/>
        <v>Infection</v>
      </c>
      <c r="V710" s="67" t="str">
        <f t="shared" si="533"/>
        <v>Overall</v>
      </c>
      <c r="W710" s="15" t="s">
        <v>1783</v>
      </c>
      <c r="X710" s="67" t="str">
        <f>X709</f>
        <v>Short term (0-3 months)</v>
      </c>
      <c r="Y710" s="67" t="str">
        <f>Y709</f>
        <v>Omicron BA.4</v>
      </c>
      <c r="Z710" s="15" t="s">
        <v>1831</v>
      </c>
      <c r="AA710" s="67"/>
    </row>
    <row r="711" spans="1:27" x14ac:dyDescent="0.25">
      <c r="A711" s="62">
        <f t="shared" si="514"/>
        <v>45346</v>
      </c>
      <c r="B711" s="67" t="str">
        <f t="shared" si="515"/>
        <v xml:space="preserve">Tseng H. F., et al. </v>
      </c>
      <c r="C711" s="68" t="str">
        <f t="shared" si="516"/>
        <v>Effectiveness of mRNA-1273 vaccination against SARS-CoV-2 omicron subvariants BA.1, BA.2, BA.2.12.1, BA.4, and BA.5</v>
      </c>
      <c r="D711" s="64">
        <f t="shared" si="517"/>
        <v>44927</v>
      </c>
      <c r="E711" s="67" t="str">
        <f t="shared" si="518"/>
        <v>Nature Communications</v>
      </c>
      <c r="F711" s="67" t="str">
        <f t="shared" si="519"/>
        <v>Yes</v>
      </c>
      <c r="G711" s="67" t="str">
        <f t="shared" si="520"/>
        <v>Moderna Inc.</v>
      </c>
      <c r="H711" s="67" t="str">
        <f t="shared" si="521"/>
        <v>United States</v>
      </c>
      <c r="I711" s="67" t="str">
        <f t="shared" si="522"/>
        <v>January 2022 to June 2022</v>
      </c>
      <c r="J711" s="67" t="str">
        <f t="shared" si="523"/>
        <v>Test-negative case study control</v>
      </c>
      <c r="K711" s="67" t="str">
        <f t="shared" si="524"/>
        <v>General population</v>
      </c>
      <c r="L711" s="67" t="str">
        <f t="shared" si="525"/>
        <v>Both</v>
      </c>
      <c r="M711" s="67">
        <f t="shared" si="526"/>
        <v>123236</v>
      </c>
      <c r="N711"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11" s="67" t="str">
        <f t="shared" si="534"/>
        <v>2 doses + second booster</v>
      </c>
      <c r="P711" s="67" t="str">
        <f t="shared" si="528"/>
        <v>mRNA-1273</v>
      </c>
      <c r="Q711" s="67" t="str">
        <f t="shared" si="529"/>
        <v>Both</v>
      </c>
      <c r="R711" s="67" t="str">
        <f t="shared" si="530"/>
        <v>N/A</v>
      </c>
      <c r="S711" s="67" t="str">
        <f t="shared" si="535"/>
        <v>Second booster</v>
      </c>
      <c r="T711" s="67" t="str">
        <f t="shared" si="531"/>
        <v>Unvaccinated</v>
      </c>
      <c r="U711" s="67" t="str">
        <f t="shared" si="532"/>
        <v>Infection</v>
      </c>
      <c r="V711" s="67" t="str">
        <f t="shared" si="533"/>
        <v>Overall</v>
      </c>
      <c r="W711" s="15" t="s">
        <v>1784</v>
      </c>
      <c r="X711" s="67" t="str">
        <f>X710</f>
        <v>Short term (0-3 months)</v>
      </c>
      <c r="Y711" s="67" t="str">
        <f>Y710</f>
        <v>Omicron BA.4</v>
      </c>
      <c r="Z711" s="15" t="s">
        <v>1832</v>
      </c>
      <c r="AA711" s="67"/>
    </row>
    <row r="712" spans="1:27" x14ac:dyDescent="0.25">
      <c r="A712" s="62">
        <f t="shared" si="514"/>
        <v>45346</v>
      </c>
      <c r="B712" s="67" t="str">
        <f t="shared" si="515"/>
        <v xml:space="preserve">Tseng H. F., et al. </v>
      </c>
      <c r="C712" s="68" t="str">
        <f t="shared" si="516"/>
        <v>Effectiveness of mRNA-1273 vaccination against SARS-CoV-2 omicron subvariants BA.1, BA.2, BA.2.12.1, BA.4, and BA.5</v>
      </c>
      <c r="D712" s="64">
        <f t="shared" si="517"/>
        <v>44927</v>
      </c>
      <c r="E712" s="67" t="str">
        <f t="shared" si="518"/>
        <v>Nature Communications</v>
      </c>
      <c r="F712" s="67" t="str">
        <f t="shared" si="519"/>
        <v>Yes</v>
      </c>
      <c r="G712" s="67" t="str">
        <f t="shared" si="520"/>
        <v>Moderna Inc.</v>
      </c>
      <c r="H712" s="67" t="str">
        <f t="shared" si="521"/>
        <v>United States</v>
      </c>
      <c r="I712" s="67" t="str">
        <f t="shared" si="522"/>
        <v>January 2022 to June 2022</v>
      </c>
      <c r="J712" s="67" t="str">
        <f t="shared" si="523"/>
        <v>Test-negative case study control</v>
      </c>
      <c r="K712" s="67" t="str">
        <f t="shared" si="524"/>
        <v>General population</v>
      </c>
      <c r="L712" s="67" t="str">
        <f t="shared" si="525"/>
        <v>Both</v>
      </c>
      <c r="M712" s="67">
        <f t="shared" si="526"/>
        <v>123236</v>
      </c>
      <c r="N712"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12" s="67" t="str">
        <f t="shared" si="534"/>
        <v>2 doses + second booster</v>
      </c>
      <c r="P712" s="67" t="str">
        <f t="shared" si="528"/>
        <v>mRNA-1273</v>
      </c>
      <c r="Q712" s="67" t="str">
        <f t="shared" si="529"/>
        <v>Both</v>
      </c>
      <c r="R712" s="67" t="str">
        <f t="shared" si="530"/>
        <v>N/A</v>
      </c>
      <c r="S712" s="67" t="str">
        <f t="shared" si="535"/>
        <v>Second booster</v>
      </c>
      <c r="T712" s="67" t="str">
        <f t="shared" si="531"/>
        <v>Unvaccinated</v>
      </c>
      <c r="U712" s="67" t="str">
        <f t="shared" si="532"/>
        <v>Infection</v>
      </c>
      <c r="V712" s="67" t="str">
        <f t="shared" si="533"/>
        <v>Overall</v>
      </c>
      <c r="W712" s="15" t="s">
        <v>1838</v>
      </c>
      <c r="X712" s="15" t="s">
        <v>150</v>
      </c>
      <c r="Y712" s="67" t="str">
        <f>Y711</f>
        <v>Omicron BA.4</v>
      </c>
      <c r="Z712" s="15" t="s">
        <v>1833</v>
      </c>
      <c r="AA712" s="67"/>
    </row>
    <row r="713" spans="1:27" x14ac:dyDescent="0.25">
      <c r="A713" s="62">
        <f t="shared" si="514"/>
        <v>45346</v>
      </c>
      <c r="B713" s="67" t="str">
        <f t="shared" si="515"/>
        <v xml:space="preserve">Tseng H. F., et al. </v>
      </c>
      <c r="C713" s="68" t="str">
        <f t="shared" si="516"/>
        <v>Effectiveness of mRNA-1273 vaccination against SARS-CoV-2 omicron subvariants BA.1, BA.2, BA.2.12.1, BA.4, and BA.5</v>
      </c>
      <c r="D713" s="64">
        <f t="shared" si="517"/>
        <v>44927</v>
      </c>
      <c r="E713" s="67" t="str">
        <f t="shared" si="518"/>
        <v>Nature Communications</v>
      </c>
      <c r="F713" s="67" t="str">
        <f t="shared" si="519"/>
        <v>Yes</v>
      </c>
      <c r="G713" s="67" t="str">
        <f t="shared" si="520"/>
        <v>Moderna Inc.</v>
      </c>
      <c r="H713" s="67" t="str">
        <f t="shared" si="521"/>
        <v>United States</v>
      </c>
      <c r="I713" s="67" t="str">
        <f t="shared" si="522"/>
        <v>January 2022 to June 2022</v>
      </c>
      <c r="J713" s="67" t="str">
        <f t="shared" si="523"/>
        <v>Test-negative case study control</v>
      </c>
      <c r="K713" s="67" t="str">
        <f t="shared" si="524"/>
        <v>General population</v>
      </c>
      <c r="L713" s="67" t="str">
        <f t="shared" si="525"/>
        <v>Both</v>
      </c>
      <c r="M713" s="67">
        <f t="shared" si="526"/>
        <v>123236</v>
      </c>
      <c r="N713"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13" s="67" t="str">
        <f t="shared" si="534"/>
        <v>2 doses + second booster</v>
      </c>
      <c r="P713" s="67" t="str">
        <f t="shared" si="528"/>
        <v>mRNA-1273</v>
      </c>
      <c r="Q713" s="67" t="str">
        <f t="shared" si="529"/>
        <v>Both</v>
      </c>
      <c r="R713" s="67" t="str">
        <f t="shared" si="530"/>
        <v>N/A</v>
      </c>
      <c r="S713" s="67" t="str">
        <f t="shared" si="535"/>
        <v>Second booster</v>
      </c>
      <c r="T713" s="67" t="str">
        <f t="shared" si="531"/>
        <v>Unvaccinated</v>
      </c>
      <c r="U713" s="67" t="str">
        <f t="shared" si="532"/>
        <v>Infection</v>
      </c>
      <c r="V713" s="67" t="str">
        <f t="shared" si="533"/>
        <v>Overall</v>
      </c>
      <c r="W713" s="15" t="s">
        <v>48</v>
      </c>
      <c r="X713" s="67" t="s">
        <v>1025</v>
      </c>
      <c r="Y713" s="67" t="s">
        <v>1792</v>
      </c>
      <c r="Z713" s="15" t="s">
        <v>1834</v>
      </c>
      <c r="AA713" s="67"/>
    </row>
    <row r="714" spans="1:27" x14ac:dyDescent="0.25">
      <c r="A714" s="62">
        <f t="shared" si="514"/>
        <v>45346</v>
      </c>
      <c r="B714" s="67" t="str">
        <f t="shared" si="515"/>
        <v xml:space="preserve">Tseng H. F., et al. </v>
      </c>
      <c r="C714" s="68" t="str">
        <f t="shared" si="516"/>
        <v>Effectiveness of mRNA-1273 vaccination against SARS-CoV-2 omicron subvariants BA.1, BA.2, BA.2.12.1, BA.4, and BA.5</v>
      </c>
      <c r="D714" s="64">
        <f t="shared" si="517"/>
        <v>44927</v>
      </c>
      <c r="E714" s="67" t="str">
        <f t="shared" si="518"/>
        <v>Nature Communications</v>
      </c>
      <c r="F714" s="67" t="str">
        <f t="shared" si="519"/>
        <v>Yes</v>
      </c>
      <c r="G714" s="67" t="str">
        <f t="shared" si="520"/>
        <v>Moderna Inc.</v>
      </c>
      <c r="H714" s="67" t="str">
        <f t="shared" si="521"/>
        <v>United States</v>
      </c>
      <c r="I714" s="67" t="str">
        <f t="shared" si="522"/>
        <v>January 2022 to June 2022</v>
      </c>
      <c r="J714" s="67" t="str">
        <f t="shared" si="523"/>
        <v>Test-negative case study control</v>
      </c>
      <c r="K714" s="67" t="str">
        <f t="shared" si="524"/>
        <v>General population</v>
      </c>
      <c r="L714" s="67" t="str">
        <f t="shared" si="525"/>
        <v>Both</v>
      </c>
      <c r="M714" s="67">
        <f t="shared" si="526"/>
        <v>123236</v>
      </c>
      <c r="N714"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14" s="67" t="str">
        <f t="shared" si="534"/>
        <v>2 doses + second booster</v>
      </c>
      <c r="P714" s="67" t="str">
        <f t="shared" si="528"/>
        <v>mRNA-1273</v>
      </c>
      <c r="Q714" s="67" t="str">
        <f t="shared" si="529"/>
        <v>Both</v>
      </c>
      <c r="R714" s="67" t="str">
        <f t="shared" si="530"/>
        <v>N/A</v>
      </c>
      <c r="S714" s="67" t="str">
        <f t="shared" si="535"/>
        <v>Second booster</v>
      </c>
      <c r="T714" s="67" t="str">
        <f t="shared" si="531"/>
        <v>Unvaccinated</v>
      </c>
      <c r="U714" s="67" t="str">
        <f t="shared" si="532"/>
        <v>Infection</v>
      </c>
      <c r="V714" s="67" t="str">
        <f t="shared" si="533"/>
        <v>Overall</v>
      </c>
      <c r="W714" s="15" t="s">
        <v>1783</v>
      </c>
      <c r="X714" s="67" t="str">
        <f>X713</f>
        <v>Short term (0-3 months)</v>
      </c>
      <c r="Y714" s="67" t="str">
        <f>Y713</f>
        <v>Omicron BA.5</v>
      </c>
      <c r="Z714" s="15" t="s">
        <v>1835</v>
      </c>
      <c r="AA714" s="67"/>
    </row>
    <row r="715" spans="1:27" x14ac:dyDescent="0.25">
      <c r="A715" s="62">
        <f t="shared" si="514"/>
        <v>45346</v>
      </c>
      <c r="B715" s="67" t="str">
        <f t="shared" si="515"/>
        <v xml:space="preserve">Tseng H. F., et al. </v>
      </c>
      <c r="C715" s="68" t="str">
        <f t="shared" si="516"/>
        <v>Effectiveness of mRNA-1273 vaccination against SARS-CoV-2 omicron subvariants BA.1, BA.2, BA.2.12.1, BA.4, and BA.5</v>
      </c>
      <c r="D715" s="64">
        <f t="shared" si="517"/>
        <v>44927</v>
      </c>
      <c r="E715" s="67" t="str">
        <f t="shared" si="518"/>
        <v>Nature Communications</v>
      </c>
      <c r="F715" s="67" t="str">
        <f t="shared" si="519"/>
        <v>Yes</v>
      </c>
      <c r="G715" s="67" t="str">
        <f t="shared" si="520"/>
        <v>Moderna Inc.</v>
      </c>
      <c r="H715" s="67" t="str">
        <f t="shared" si="521"/>
        <v>United States</v>
      </c>
      <c r="I715" s="67" t="str">
        <f t="shared" si="522"/>
        <v>January 2022 to June 2022</v>
      </c>
      <c r="J715" s="67" t="str">
        <f t="shared" si="523"/>
        <v>Test-negative case study control</v>
      </c>
      <c r="K715" s="67" t="str">
        <f t="shared" si="524"/>
        <v>General population</v>
      </c>
      <c r="L715" s="67" t="str">
        <f t="shared" si="525"/>
        <v>Both</v>
      </c>
      <c r="M715" s="67">
        <f t="shared" si="526"/>
        <v>123236</v>
      </c>
      <c r="N715"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15" s="67" t="str">
        <f t="shared" si="534"/>
        <v>2 doses + second booster</v>
      </c>
      <c r="P715" s="67" t="str">
        <f t="shared" si="528"/>
        <v>mRNA-1273</v>
      </c>
      <c r="Q715" s="67" t="str">
        <f t="shared" si="529"/>
        <v>Both</v>
      </c>
      <c r="R715" s="67" t="str">
        <f t="shared" si="530"/>
        <v>N/A</v>
      </c>
      <c r="S715" s="67" t="str">
        <f t="shared" si="535"/>
        <v>Second booster</v>
      </c>
      <c r="T715" s="67" t="str">
        <f t="shared" si="531"/>
        <v>Unvaccinated</v>
      </c>
      <c r="U715" s="67" t="str">
        <f t="shared" si="532"/>
        <v>Infection</v>
      </c>
      <c r="V715" s="67" t="str">
        <f t="shared" si="533"/>
        <v>Overall</v>
      </c>
      <c r="W715" s="15" t="s">
        <v>1784</v>
      </c>
      <c r="X715" s="67" t="str">
        <f>X714</f>
        <v>Short term (0-3 months)</v>
      </c>
      <c r="Y715" s="67" t="str">
        <f>Y714</f>
        <v>Omicron BA.5</v>
      </c>
      <c r="Z715" s="15" t="s">
        <v>1836</v>
      </c>
      <c r="AA715" s="67"/>
    </row>
    <row r="716" spans="1:27" x14ac:dyDescent="0.25">
      <c r="A716" s="62">
        <f t="shared" si="514"/>
        <v>45346</v>
      </c>
      <c r="B716" s="67" t="str">
        <f t="shared" si="515"/>
        <v xml:space="preserve">Tseng H. F., et al. </v>
      </c>
      <c r="C716" s="68" t="str">
        <f t="shared" si="516"/>
        <v>Effectiveness of mRNA-1273 vaccination against SARS-CoV-2 omicron subvariants BA.1, BA.2, BA.2.12.1, BA.4, and BA.5</v>
      </c>
      <c r="D716" s="64">
        <f t="shared" si="517"/>
        <v>44927</v>
      </c>
      <c r="E716" s="67" t="str">
        <f t="shared" si="518"/>
        <v>Nature Communications</v>
      </c>
      <c r="F716" s="67" t="str">
        <f t="shared" si="519"/>
        <v>Yes</v>
      </c>
      <c r="G716" s="67" t="str">
        <f t="shared" si="520"/>
        <v>Moderna Inc.</v>
      </c>
      <c r="H716" s="67" t="str">
        <f t="shared" si="521"/>
        <v>United States</v>
      </c>
      <c r="I716" s="67" t="str">
        <f t="shared" si="522"/>
        <v>January 2022 to June 2022</v>
      </c>
      <c r="J716" s="67" t="str">
        <f t="shared" si="523"/>
        <v>Test-negative case study control</v>
      </c>
      <c r="K716" s="67" t="str">
        <f t="shared" si="524"/>
        <v>General population</v>
      </c>
      <c r="L716" s="67" t="str">
        <f t="shared" si="525"/>
        <v>Both</v>
      </c>
      <c r="M716" s="67">
        <f t="shared" si="526"/>
        <v>123236</v>
      </c>
      <c r="N716"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16" s="67" t="str">
        <f t="shared" si="534"/>
        <v>2 doses + second booster</v>
      </c>
      <c r="P716" s="67" t="str">
        <f t="shared" si="528"/>
        <v>mRNA-1273</v>
      </c>
      <c r="Q716" s="67" t="str">
        <f t="shared" si="529"/>
        <v>Both</v>
      </c>
      <c r="R716" s="67" t="str">
        <f t="shared" si="530"/>
        <v>N/A</v>
      </c>
      <c r="S716" s="67" t="str">
        <f t="shared" si="535"/>
        <v>Second booster</v>
      </c>
      <c r="T716" s="67" t="str">
        <f t="shared" si="531"/>
        <v>Unvaccinated</v>
      </c>
      <c r="U716" s="67" t="str">
        <f t="shared" si="532"/>
        <v>Infection</v>
      </c>
      <c r="V716" s="67" t="str">
        <f t="shared" si="533"/>
        <v>Overall</v>
      </c>
      <c r="W716" s="15" t="s">
        <v>1838</v>
      </c>
      <c r="X716" s="15" t="s">
        <v>150</v>
      </c>
      <c r="Y716" s="67" t="str">
        <f>Y715</f>
        <v>Omicron BA.5</v>
      </c>
      <c r="Z716" s="15" t="s">
        <v>1837</v>
      </c>
      <c r="AA716" s="67"/>
    </row>
    <row r="717" spans="1:27" x14ac:dyDescent="0.25">
      <c r="A717" s="62">
        <f t="shared" si="514"/>
        <v>45346</v>
      </c>
      <c r="B717" s="67" t="str">
        <f t="shared" si="515"/>
        <v xml:space="preserve">Tseng H. F., et al. </v>
      </c>
      <c r="C717" s="68" t="str">
        <f t="shared" si="516"/>
        <v>Effectiveness of mRNA-1273 vaccination against SARS-CoV-2 omicron subvariants BA.1, BA.2, BA.2.12.1, BA.4, and BA.5</v>
      </c>
      <c r="D717" s="64">
        <f t="shared" si="517"/>
        <v>44927</v>
      </c>
      <c r="E717" s="67" t="str">
        <f t="shared" si="518"/>
        <v>Nature Communications</v>
      </c>
      <c r="F717" s="67" t="str">
        <f t="shared" si="519"/>
        <v>Yes</v>
      </c>
      <c r="G717" s="67" t="str">
        <f t="shared" si="520"/>
        <v>Moderna Inc.</v>
      </c>
      <c r="H717" s="67" t="str">
        <f t="shared" si="521"/>
        <v>United States</v>
      </c>
      <c r="I717" s="67" t="str">
        <f t="shared" si="522"/>
        <v>January 2022 to June 2022</v>
      </c>
      <c r="J717" s="67" t="str">
        <f t="shared" si="523"/>
        <v>Test-negative case study control</v>
      </c>
      <c r="K717" s="67" t="str">
        <f t="shared" si="524"/>
        <v>General population</v>
      </c>
      <c r="L717" s="67" t="str">
        <f t="shared" si="525"/>
        <v>Both</v>
      </c>
      <c r="M717" s="67">
        <f t="shared" si="526"/>
        <v>123236</v>
      </c>
      <c r="N717"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17" s="67" t="s">
        <v>71</v>
      </c>
      <c r="P717" s="67" t="str">
        <f t="shared" si="528"/>
        <v>mRNA-1273</v>
      </c>
      <c r="Q717" s="67" t="str">
        <f t="shared" si="529"/>
        <v>Both</v>
      </c>
      <c r="R717" s="67" t="str">
        <f t="shared" si="530"/>
        <v>N/A</v>
      </c>
      <c r="S717" s="67" t="s">
        <v>77</v>
      </c>
      <c r="T717" s="67" t="str">
        <f>T716</f>
        <v>Unvaccinated</v>
      </c>
      <c r="U717" s="67" t="s">
        <v>47</v>
      </c>
      <c r="V717" s="67" t="str">
        <f>V716</f>
        <v>Overall</v>
      </c>
      <c r="W717" s="67" t="s">
        <v>48</v>
      </c>
      <c r="X717" s="67" t="s">
        <v>1025</v>
      </c>
      <c r="Y717" s="15" t="s">
        <v>120</v>
      </c>
      <c r="Z717" s="15" t="s">
        <v>1839</v>
      </c>
      <c r="AA717" s="67"/>
    </row>
    <row r="718" spans="1:27" x14ac:dyDescent="0.25">
      <c r="A718" s="62">
        <f t="shared" si="514"/>
        <v>45346</v>
      </c>
      <c r="B718" s="67" t="str">
        <f t="shared" si="515"/>
        <v xml:space="preserve">Tseng H. F., et al. </v>
      </c>
      <c r="C718" s="68" t="str">
        <f t="shared" si="516"/>
        <v>Effectiveness of mRNA-1273 vaccination against SARS-CoV-2 omicron subvariants BA.1, BA.2, BA.2.12.1, BA.4, and BA.5</v>
      </c>
      <c r="D718" s="64">
        <f t="shared" si="517"/>
        <v>44927</v>
      </c>
      <c r="E718" s="67" t="str">
        <f t="shared" si="518"/>
        <v>Nature Communications</v>
      </c>
      <c r="F718" s="67" t="str">
        <f t="shared" si="519"/>
        <v>Yes</v>
      </c>
      <c r="G718" s="67" t="str">
        <f t="shared" si="520"/>
        <v>Moderna Inc.</v>
      </c>
      <c r="H718" s="67" t="str">
        <f t="shared" si="521"/>
        <v>United States</v>
      </c>
      <c r="I718" s="67" t="str">
        <f t="shared" si="522"/>
        <v>January 2022 to June 2022</v>
      </c>
      <c r="J718" s="67" t="str">
        <f t="shared" si="523"/>
        <v>Test-negative case study control</v>
      </c>
      <c r="K718" s="67" t="str">
        <f t="shared" si="524"/>
        <v>General population</v>
      </c>
      <c r="L718" s="67" t="str">
        <f t="shared" si="525"/>
        <v>Both</v>
      </c>
      <c r="M718" s="67">
        <f t="shared" si="526"/>
        <v>123236</v>
      </c>
      <c r="N718"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18" s="67" t="str">
        <f>O717</f>
        <v>2 doses + first booster</v>
      </c>
      <c r="P718" s="67" t="str">
        <f t="shared" si="528"/>
        <v>mRNA-1273</v>
      </c>
      <c r="Q718" s="67" t="str">
        <f t="shared" si="529"/>
        <v>Both</v>
      </c>
      <c r="R718" s="67" t="str">
        <f t="shared" si="530"/>
        <v>N/A</v>
      </c>
      <c r="S718" s="67" t="str">
        <f>S717</f>
        <v>First booster</v>
      </c>
      <c r="T718" s="67" t="str">
        <f>T717</f>
        <v>Unvaccinated</v>
      </c>
      <c r="U718" s="67" t="str">
        <f>U717</f>
        <v>Hospitalization</v>
      </c>
      <c r="V718" s="67" t="str">
        <f>V717</f>
        <v>Overall</v>
      </c>
      <c r="W718" s="67" t="str">
        <f t="shared" ref="W718:X721" si="536">W717</f>
        <v>Overall</v>
      </c>
      <c r="X718" s="67" t="str">
        <f t="shared" si="536"/>
        <v>Short term (0-3 months)</v>
      </c>
      <c r="Y718" s="15" t="s">
        <v>218</v>
      </c>
      <c r="Z718" s="15" t="s">
        <v>1840</v>
      </c>
      <c r="AA718" s="67"/>
    </row>
    <row r="719" spans="1:27" x14ac:dyDescent="0.25">
      <c r="A719" s="62">
        <f t="shared" si="514"/>
        <v>45346</v>
      </c>
      <c r="B719" s="67" t="str">
        <f t="shared" si="515"/>
        <v xml:space="preserve">Tseng H. F., et al. </v>
      </c>
      <c r="C719" s="68" t="str">
        <f t="shared" si="516"/>
        <v>Effectiveness of mRNA-1273 vaccination against SARS-CoV-2 omicron subvariants BA.1, BA.2, BA.2.12.1, BA.4, and BA.5</v>
      </c>
      <c r="D719" s="64">
        <f t="shared" si="517"/>
        <v>44927</v>
      </c>
      <c r="E719" s="67" t="str">
        <f t="shared" si="518"/>
        <v>Nature Communications</v>
      </c>
      <c r="F719" s="67" t="str">
        <f t="shared" si="519"/>
        <v>Yes</v>
      </c>
      <c r="G719" s="67" t="str">
        <f t="shared" si="520"/>
        <v>Moderna Inc.</v>
      </c>
      <c r="H719" s="67" t="str">
        <f t="shared" si="521"/>
        <v>United States</v>
      </c>
      <c r="I719" s="67" t="str">
        <f t="shared" si="522"/>
        <v>January 2022 to June 2022</v>
      </c>
      <c r="J719" s="67" t="str">
        <f t="shared" si="523"/>
        <v>Test-negative case study control</v>
      </c>
      <c r="K719" s="67" t="str">
        <f t="shared" si="524"/>
        <v>General population</v>
      </c>
      <c r="L719" s="67" t="str">
        <f t="shared" si="525"/>
        <v>Both</v>
      </c>
      <c r="M719" s="67">
        <f t="shared" si="526"/>
        <v>123236</v>
      </c>
      <c r="N719"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19" s="67" t="str">
        <f>O718</f>
        <v>2 doses + first booster</v>
      </c>
      <c r="P719" s="67" t="str">
        <f t="shared" si="528"/>
        <v>mRNA-1273</v>
      </c>
      <c r="Q719" s="67" t="str">
        <f t="shared" si="529"/>
        <v>Both</v>
      </c>
      <c r="R719" s="67" t="str">
        <f t="shared" si="530"/>
        <v>N/A</v>
      </c>
      <c r="S719" s="67" t="str">
        <f>S718</f>
        <v>First booster</v>
      </c>
      <c r="T719" s="67" t="str">
        <f>T718</f>
        <v>Unvaccinated</v>
      </c>
      <c r="U719" s="67" t="str">
        <f>U718</f>
        <v>Hospitalization</v>
      </c>
      <c r="V719" s="67" t="str">
        <f>V718</f>
        <v>Overall</v>
      </c>
      <c r="W719" s="67" t="str">
        <f t="shared" si="536"/>
        <v>Overall</v>
      </c>
      <c r="X719" s="67" t="str">
        <f t="shared" si="536"/>
        <v>Short term (0-3 months)</v>
      </c>
      <c r="Y719" s="15" t="s">
        <v>129</v>
      </c>
      <c r="Z719" s="15" t="s">
        <v>1841</v>
      </c>
      <c r="AA719" s="67"/>
    </row>
    <row r="720" spans="1:27" x14ac:dyDescent="0.25">
      <c r="A720" s="62">
        <f t="shared" si="514"/>
        <v>45346</v>
      </c>
      <c r="B720" s="67" t="str">
        <f t="shared" si="515"/>
        <v xml:space="preserve">Tseng H. F., et al. </v>
      </c>
      <c r="C720" s="68" t="str">
        <f t="shared" si="516"/>
        <v>Effectiveness of mRNA-1273 vaccination against SARS-CoV-2 omicron subvariants BA.1, BA.2, BA.2.12.1, BA.4, and BA.5</v>
      </c>
      <c r="D720" s="64">
        <f t="shared" si="517"/>
        <v>44927</v>
      </c>
      <c r="E720" s="67" t="str">
        <f t="shared" si="518"/>
        <v>Nature Communications</v>
      </c>
      <c r="F720" s="67" t="str">
        <f t="shared" si="519"/>
        <v>Yes</v>
      </c>
      <c r="G720" s="67" t="str">
        <f t="shared" si="520"/>
        <v>Moderna Inc.</v>
      </c>
      <c r="H720" s="67" t="str">
        <f t="shared" si="521"/>
        <v>United States</v>
      </c>
      <c r="I720" s="67" t="str">
        <f t="shared" si="522"/>
        <v>January 2022 to June 2022</v>
      </c>
      <c r="J720" s="67" t="str">
        <f t="shared" si="523"/>
        <v>Test-negative case study control</v>
      </c>
      <c r="K720" s="67" t="str">
        <f t="shared" si="524"/>
        <v>General population</v>
      </c>
      <c r="L720" s="67" t="str">
        <f t="shared" si="525"/>
        <v>Both</v>
      </c>
      <c r="M720" s="67">
        <f t="shared" si="526"/>
        <v>123236</v>
      </c>
      <c r="N720"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20" s="67" t="s">
        <v>75</v>
      </c>
      <c r="P720" s="67" t="str">
        <f t="shared" si="528"/>
        <v>mRNA-1273</v>
      </c>
      <c r="Q720" s="67" t="str">
        <f t="shared" si="529"/>
        <v>Both</v>
      </c>
      <c r="R720" s="67" t="str">
        <f t="shared" si="530"/>
        <v>N/A</v>
      </c>
      <c r="S720" s="67" t="s">
        <v>80</v>
      </c>
      <c r="T720" s="67" t="str">
        <f>T719</f>
        <v>Unvaccinated</v>
      </c>
      <c r="U720" s="67" t="str">
        <f>U719</f>
        <v>Hospitalization</v>
      </c>
      <c r="V720" s="67" t="str">
        <f>V719</f>
        <v>Overall</v>
      </c>
      <c r="W720" s="67" t="str">
        <f t="shared" si="536"/>
        <v>Overall</v>
      </c>
      <c r="X720" s="67" t="str">
        <f t="shared" si="536"/>
        <v>Short term (0-3 months)</v>
      </c>
      <c r="Y720" s="15" t="s">
        <v>218</v>
      </c>
      <c r="Z720" s="15" t="s">
        <v>1842</v>
      </c>
      <c r="AA720" s="67"/>
    </row>
    <row r="721" spans="1:27" ht="15" customHeight="1" x14ac:dyDescent="0.25">
      <c r="A721" s="62">
        <f t="shared" si="514"/>
        <v>45346</v>
      </c>
      <c r="B721" s="67" t="str">
        <f t="shared" si="515"/>
        <v xml:space="preserve">Tseng H. F., et al. </v>
      </c>
      <c r="C721" s="68" t="str">
        <f t="shared" si="516"/>
        <v>Effectiveness of mRNA-1273 vaccination against SARS-CoV-2 omicron subvariants BA.1, BA.2, BA.2.12.1, BA.4, and BA.5</v>
      </c>
      <c r="D721" s="64">
        <f t="shared" si="517"/>
        <v>44927</v>
      </c>
      <c r="E721" s="67" t="str">
        <f t="shared" si="518"/>
        <v>Nature Communications</v>
      </c>
      <c r="F721" s="67" t="str">
        <f t="shared" si="519"/>
        <v>Yes</v>
      </c>
      <c r="G721" s="67" t="str">
        <f t="shared" si="520"/>
        <v>Moderna Inc.</v>
      </c>
      <c r="H721" s="67" t="str">
        <f t="shared" si="521"/>
        <v>United States</v>
      </c>
      <c r="I721" s="67" t="str">
        <f t="shared" si="522"/>
        <v>January 2022 to June 2022</v>
      </c>
      <c r="J721" s="67" t="str">
        <f t="shared" si="523"/>
        <v>Test-negative case study control</v>
      </c>
      <c r="K721" s="67" t="str">
        <f t="shared" si="524"/>
        <v>General population</v>
      </c>
      <c r="L721" s="67" t="str">
        <f t="shared" si="525"/>
        <v>Both</v>
      </c>
      <c r="M721" s="67">
        <f t="shared" si="526"/>
        <v>123236</v>
      </c>
      <c r="N721" s="67" t="str">
        <f t="shared" si="527"/>
        <v xml:space="preserve">Odds Ratio (OR)
VE=(1-OR)x100
Adjusted for age, sex, race/ethnicity, month of specimen collection, history of SARS-CoV-2 infection, history of SARS-CoV-2 molecular test, number of outpatient and virtual visits, and time between second/third dose and specimen collection date (for three-dose versus two-dose and four-dose versus three-dose models, respectively). </v>
      </c>
      <c r="O721" s="67" t="str">
        <f>O720</f>
        <v>2 doses + second booster</v>
      </c>
      <c r="P721" s="67" t="str">
        <f t="shared" si="528"/>
        <v>mRNA-1273</v>
      </c>
      <c r="Q721" s="67" t="str">
        <f t="shared" si="529"/>
        <v>Both</v>
      </c>
      <c r="R721" s="67" t="str">
        <f t="shared" si="530"/>
        <v>N/A</v>
      </c>
      <c r="S721" s="67" t="str">
        <f>S720</f>
        <v>Second booster</v>
      </c>
      <c r="T721" s="67" t="str">
        <f>T720</f>
        <v>Unvaccinated</v>
      </c>
      <c r="U721" s="67" t="str">
        <f>U720</f>
        <v>Hospitalization</v>
      </c>
      <c r="V721" s="67" t="str">
        <f>V720</f>
        <v>Overall</v>
      </c>
      <c r="W721" s="67" t="str">
        <f t="shared" si="536"/>
        <v>Overall</v>
      </c>
      <c r="X721" s="67" t="str">
        <f t="shared" si="536"/>
        <v>Short term (0-3 months)</v>
      </c>
      <c r="Y721" s="15" t="s">
        <v>129</v>
      </c>
      <c r="Z721" s="15" t="s">
        <v>1843</v>
      </c>
      <c r="AA721" s="67"/>
    </row>
    <row r="722" spans="1:27" ht="95.85" customHeight="1" x14ac:dyDescent="0.25">
      <c r="A722" s="62">
        <v>44981</v>
      </c>
      <c r="B722" s="67" t="s">
        <v>1845</v>
      </c>
      <c r="C722" s="68" t="s">
        <v>1846</v>
      </c>
      <c r="D722" s="64">
        <v>44805</v>
      </c>
      <c r="E722" s="67" t="s">
        <v>1847</v>
      </c>
      <c r="F722" s="67" t="s">
        <v>36</v>
      </c>
      <c r="G722" s="67" t="s">
        <v>105</v>
      </c>
      <c r="H722" s="67" t="s">
        <v>38</v>
      </c>
      <c r="I722" s="67" t="s">
        <v>1848</v>
      </c>
      <c r="J722" s="67" t="s">
        <v>40</v>
      </c>
      <c r="K722" s="67" t="s">
        <v>1849</v>
      </c>
      <c r="L722" s="67" t="s">
        <v>44</v>
      </c>
      <c r="M722" s="67">
        <v>9527</v>
      </c>
      <c r="N722" s="67" t="s">
        <v>1855</v>
      </c>
      <c r="O722" s="67" t="s">
        <v>75</v>
      </c>
      <c r="P722" s="67" t="s">
        <v>43</v>
      </c>
      <c r="Q722" s="67" t="s">
        <v>44</v>
      </c>
      <c r="R722" s="67" t="s">
        <v>41</v>
      </c>
      <c r="S722" s="67" t="s">
        <v>80</v>
      </c>
      <c r="T722" s="67" t="s">
        <v>77</v>
      </c>
      <c r="U722" s="15" t="s">
        <v>144</v>
      </c>
      <c r="V722" s="67" t="s">
        <v>48</v>
      </c>
      <c r="W722" s="67" t="s">
        <v>1850</v>
      </c>
      <c r="X722" s="67" t="s">
        <v>1025</v>
      </c>
      <c r="Y722" s="67" t="s">
        <v>50</v>
      </c>
      <c r="Z722" s="15" t="s">
        <v>1851</v>
      </c>
      <c r="AA722" s="67"/>
    </row>
    <row r="723" spans="1:27" ht="95.85" customHeight="1" x14ac:dyDescent="0.25">
      <c r="A723" s="62">
        <f t="shared" ref="A723:J725" si="537">A722</f>
        <v>44981</v>
      </c>
      <c r="B723" s="67" t="str">
        <f t="shared" si="537"/>
        <v>McConeghy K. W., et al.</v>
      </c>
      <c r="C723" s="68" t="str">
        <f t="shared" si="537"/>
        <v>Effectiveness of a Second COVID-19 Vaccine Booster Dose Against Infection, Hospitalization, or Death Among Nursing Home Residents — 19 States, March 29–July 25, 2022</v>
      </c>
      <c r="D723" s="64">
        <f t="shared" si="537"/>
        <v>44805</v>
      </c>
      <c r="E723" s="67" t="str">
        <f t="shared" si="537"/>
        <v>Morbidity and Mortality Weekly Report (MMWR)</v>
      </c>
      <c r="F723" s="67" t="str">
        <f t="shared" si="537"/>
        <v>Yes</v>
      </c>
      <c r="G723" s="67" t="str">
        <f t="shared" si="537"/>
        <v>CDC</v>
      </c>
      <c r="H723" s="67" t="str">
        <f t="shared" si="537"/>
        <v>United States</v>
      </c>
      <c r="I723" s="67" t="str">
        <f t="shared" si="537"/>
        <v>March to July 2022</v>
      </c>
      <c r="J723" s="67" t="str">
        <f t="shared" si="537"/>
        <v>Test-negative case study control</v>
      </c>
      <c r="K723" s="67" t="str">
        <f t="shared" ref="K723:T725" si="538">K722</f>
        <v>Nursing home residents</v>
      </c>
      <c r="L723" s="67" t="str">
        <f t="shared" si="538"/>
        <v>Both</v>
      </c>
      <c r="M723" s="67">
        <f t="shared" si="538"/>
        <v>9527</v>
      </c>
      <c r="N723" s="67" t="str">
        <f t="shared" si="538"/>
        <v xml:space="preserve">Incidence Rate (IR)
VE = 1 − relative ratio of the cumulative incidence curves between groups at each time point
Adjusted for 1) previous COVID-19 infection history (based on International Classification of Diseases, Tenth Revision, Clinical Modification diagnosis code U07.1 or SARS-CoV-2 rapid antigen or reverse transcription–polymerase chain reaction test result), 2) immunosuppressive condition, 3) “do not resuscitate” orders, 4) acute hospitalization during the preceding 90 days, 5) time since last COVID-19 vaccination, 6) length of stay in the nursing home, 7) history of any influenza vaccination during the previous influenza season, 8) age, and 9) number of Charlson index comorbidities </v>
      </c>
      <c r="O723" s="67" t="str">
        <f t="shared" si="538"/>
        <v>2 doses + second booster</v>
      </c>
      <c r="P723" s="67" t="str">
        <f t="shared" si="538"/>
        <v>BNT162b2 or mRNA-1273</v>
      </c>
      <c r="Q723" s="67" t="str">
        <f t="shared" si="538"/>
        <v>Both</v>
      </c>
      <c r="R723" s="67" t="str">
        <f t="shared" si="538"/>
        <v>N/A</v>
      </c>
      <c r="S723" s="67" t="str">
        <f t="shared" si="538"/>
        <v>Second booster</v>
      </c>
      <c r="T723" s="67" t="str">
        <f t="shared" si="538"/>
        <v>First booster</v>
      </c>
      <c r="U723" s="15" t="s">
        <v>47</v>
      </c>
      <c r="V723" s="67" t="str">
        <f t="shared" ref="V723:Y725" si="539">V722</f>
        <v>Overall</v>
      </c>
      <c r="W723" s="67" t="str">
        <f t="shared" si="539"/>
        <v>0 to 60 days</v>
      </c>
      <c r="X723" s="67" t="str">
        <f t="shared" si="539"/>
        <v>Short term (0-3 months)</v>
      </c>
      <c r="Y723" s="67" t="str">
        <f t="shared" si="539"/>
        <v>Overall Omicron</v>
      </c>
      <c r="Z723" s="15" t="s">
        <v>1852</v>
      </c>
      <c r="AA723" s="67"/>
    </row>
    <row r="724" spans="1:27" ht="89.85" customHeight="1" x14ac:dyDescent="0.25">
      <c r="A724" s="62">
        <f t="shared" si="537"/>
        <v>44981</v>
      </c>
      <c r="B724" s="67" t="str">
        <f t="shared" si="537"/>
        <v>McConeghy K. W., et al.</v>
      </c>
      <c r="C724" s="68" t="str">
        <f t="shared" si="537"/>
        <v>Effectiveness of a Second COVID-19 Vaccine Booster Dose Against Infection, Hospitalization, or Death Among Nursing Home Residents — 19 States, March 29–July 25, 2022</v>
      </c>
      <c r="D724" s="64">
        <f t="shared" si="537"/>
        <v>44805</v>
      </c>
      <c r="E724" s="67" t="str">
        <f t="shared" si="537"/>
        <v>Morbidity and Mortality Weekly Report (MMWR)</v>
      </c>
      <c r="F724" s="67" t="str">
        <f t="shared" si="537"/>
        <v>Yes</v>
      </c>
      <c r="G724" s="67" t="str">
        <f t="shared" si="537"/>
        <v>CDC</v>
      </c>
      <c r="H724" s="67" t="str">
        <f t="shared" si="537"/>
        <v>United States</v>
      </c>
      <c r="I724" s="67" t="str">
        <f t="shared" si="537"/>
        <v>March to July 2022</v>
      </c>
      <c r="J724" s="67" t="str">
        <f t="shared" si="537"/>
        <v>Test-negative case study control</v>
      </c>
      <c r="K724" s="67" t="str">
        <f t="shared" si="538"/>
        <v>Nursing home residents</v>
      </c>
      <c r="L724" s="67" t="str">
        <f t="shared" si="538"/>
        <v>Both</v>
      </c>
      <c r="M724" s="67">
        <f t="shared" si="538"/>
        <v>9527</v>
      </c>
      <c r="N724" s="67" t="str">
        <f t="shared" si="538"/>
        <v xml:space="preserve">Incidence Rate (IR)
VE = 1 − relative ratio of the cumulative incidence curves between groups at each time point
Adjusted for 1) previous COVID-19 infection history (based on International Classification of Diseases, Tenth Revision, Clinical Modification diagnosis code U07.1 or SARS-CoV-2 rapid antigen or reverse transcription–polymerase chain reaction test result), 2) immunosuppressive condition, 3) “do not resuscitate” orders, 4) acute hospitalization during the preceding 90 days, 5) time since last COVID-19 vaccination, 6) length of stay in the nursing home, 7) history of any influenza vaccination during the previous influenza season, 8) age, and 9) number of Charlson index comorbidities </v>
      </c>
      <c r="O724" s="67" t="str">
        <f t="shared" si="538"/>
        <v>2 doses + second booster</v>
      </c>
      <c r="P724" s="67" t="str">
        <f t="shared" si="538"/>
        <v>BNT162b2 or mRNA-1273</v>
      </c>
      <c r="Q724" s="67" t="str">
        <f t="shared" si="538"/>
        <v>Both</v>
      </c>
      <c r="R724" s="67" t="str">
        <f t="shared" si="538"/>
        <v>N/A</v>
      </c>
      <c r="S724" s="67" t="str">
        <f t="shared" si="538"/>
        <v>Second booster</v>
      </c>
      <c r="T724" s="67" t="str">
        <f t="shared" si="538"/>
        <v>First booster</v>
      </c>
      <c r="U724" s="15" t="s">
        <v>233</v>
      </c>
      <c r="V724" s="67" t="str">
        <f t="shared" si="539"/>
        <v>Overall</v>
      </c>
      <c r="W724" s="67" t="str">
        <f t="shared" si="539"/>
        <v>0 to 60 days</v>
      </c>
      <c r="X724" s="67" t="str">
        <f t="shared" si="539"/>
        <v>Short term (0-3 months)</v>
      </c>
      <c r="Y724" s="67" t="str">
        <f t="shared" si="539"/>
        <v>Overall Omicron</v>
      </c>
      <c r="Z724" s="15" t="s">
        <v>1853</v>
      </c>
      <c r="AA724" s="67"/>
    </row>
    <row r="725" spans="1:27" ht="75.599999999999994" customHeight="1" x14ac:dyDescent="0.25">
      <c r="A725" s="62">
        <f t="shared" si="537"/>
        <v>44981</v>
      </c>
      <c r="B725" s="67" t="str">
        <f t="shared" si="537"/>
        <v>McConeghy K. W., et al.</v>
      </c>
      <c r="C725" s="68" t="str">
        <f t="shared" si="537"/>
        <v>Effectiveness of a Second COVID-19 Vaccine Booster Dose Against Infection, Hospitalization, or Death Among Nursing Home Residents — 19 States, March 29–July 25, 2022</v>
      </c>
      <c r="D725" s="64">
        <f t="shared" si="537"/>
        <v>44805</v>
      </c>
      <c r="E725" s="67" t="str">
        <f t="shared" si="537"/>
        <v>Morbidity and Mortality Weekly Report (MMWR)</v>
      </c>
      <c r="F725" s="67" t="str">
        <f t="shared" si="537"/>
        <v>Yes</v>
      </c>
      <c r="G725" s="67" t="str">
        <f t="shared" si="537"/>
        <v>CDC</v>
      </c>
      <c r="H725" s="67" t="str">
        <f t="shared" si="537"/>
        <v>United States</v>
      </c>
      <c r="I725" s="67" t="str">
        <f t="shared" si="537"/>
        <v>March to July 2022</v>
      </c>
      <c r="J725" s="67" t="str">
        <f t="shared" si="537"/>
        <v>Test-negative case study control</v>
      </c>
      <c r="K725" s="67" t="str">
        <f t="shared" si="538"/>
        <v>Nursing home residents</v>
      </c>
      <c r="L725" s="67" t="str">
        <f t="shared" si="538"/>
        <v>Both</v>
      </c>
      <c r="M725" s="67">
        <f t="shared" si="538"/>
        <v>9527</v>
      </c>
      <c r="N725" s="67" t="str">
        <f t="shared" si="538"/>
        <v xml:space="preserve">Incidence Rate (IR)
VE = 1 − relative ratio of the cumulative incidence curves between groups at each time point
Adjusted for 1) previous COVID-19 infection history (based on International Classification of Diseases, Tenth Revision, Clinical Modification diagnosis code U07.1 or SARS-CoV-2 rapid antigen or reverse transcription–polymerase chain reaction test result), 2) immunosuppressive condition, 3) “do not resuscitate” orders, 4) acute hospitalization during the preceding 90 days, 5) time since last COVID-19 vaccination, 6) length of stay in the nursing home, 7) history of any influenza vaccination during the previous influenza season, 8) age, and 9) number of Charlson index comorbidities </v>
      </c>
      <c r="O725" s="67" t="str">
        <f t="shared" si="538"/>
        <v>2 doses + second booster</v>
      </c>
      <c r="P725" s="67" t="str">
        <f t="shared" si="538"/>
        <v>BNT162b2 or mRNA-1273</v>
      </c>
      <c r="Q725" s="67" t="str">
        <f t="shared" si="538"/>
        <v>Both</v>
      </c>
      <c r="R725" s="67" t="str">
        <f t="shared" si="538"/>
        <v>N/A</v>
      </c>
      <c r="S725" s="67" t="str">
        <f t="shared" si="538"/>
        <v>Second booster</v>
      </c>
      <c r="T725" s="67" t="str">
        <f t="shared" si="538"/>
        <v>First booster</v>
      </c>
      <c r="U725" s="15" t="s">
        <v>1517</v>
      </c>
      <c r="V725" s="67" t="str">
        <f t="shared" si="539"/>
        <v>Overall</v>
      </c>
      <c r="W725" s="67" t="str">
        <f t="shared" si="539"/>
        <v>0 to 60 days</v>
      </c>
      <c r="X725" s="67" t="str">
        <f t="shared" si="539"/>
        <v>Short term (0-3 months)</v>
      </c>
      <c r="Y725" s="67" t="str">
        <f t="shared" si="539"/>
        <v>Overall Omicron</v>
      </c>
      <c r="Z725" s="15" t="s">
        <v>1854</v>
      </c>
      <c r="AA725" s="67"/>
    </row>
    <row r="726" spans="1:27" ht="32.450000000000003" customHeight="1" x14ac:dyDescent="0.25">
      <c r="A726" s="62">
        <v>44981</v>
      </c>
      <c r="B726" s="67" t="s">
        <v>1857</v>
      </c>
      <c r="C726" s="68" t="s">
        <v>1858</v>
      </c>
      <c r="D726" s="64">
        <v>44896</v>
      </c>
      <c r="E726" s="67" t="s">
        <v>1847</v>
      </c>
      <c r="F726" s="67" t="s">
        <v>36</v>
      </c>
      <c r="G726" s="67" t="s">
        <v>105</v>
      </c>
      <c r="H726" s="67" t="s">
        <v>38</v>
      </c>
      <c r="I726" s="67" t="s">
        <v>1859</v>
      </c>
      <c r="J726" s="67" t="s">
        <v>40</v>
      </c>
      <c r="K726" s="67" t="s">
        <v>1868</v>
      </c>
      <c r="L726" s="67" t="s">
        <v>159</v>
      </c>
      <c r="M726" s="67">
        <v>798</v>
      </c>
      <c r="N726" s="67" t="s">
        <v>1867</v>
      </c>
      <c r="O726" s="67" t="s">
        <v>2021</v>
      </c>
      <c r="P726" s="67" t="s">
        <v>43</v>
      </c>
      <c r="Q726" s="67" t="s">
        <v>44</v>
      </c>
      <c r="R726" s="67" t="s">
        <v>41</v>
      </c>
      <c r="S726" s="67" t="s">
        <v>52</v>
      </c>
      <c r="T726" s="15" t="s">
        <v>110</v>
      </c>
      <c r="U726" s="67" t="s">
        <v>47</v>
      </c>
      <c r="V726" s="67" t="s">
        <v>48</v>
      </c>
      <c r="W726" s="67" t="s">
        <v>2022</v>
      </c>
      <c r="X726" s="67" t="s">
        <v>1025</v>
      </c>
      <c r="Y726" s="67" t="s">
        <v>50</v>
      </c>
      <c r="Z726" s="15" t="s">
        <v>1860</v>
      </c>
      <c r="AA726" s="67" t="s">
        <v>1900</v>
      </c>
    </row>
    <row r="727" spans="1:27" ht="35.1" customHeight="1" x14ac:dyDescent="0.25">
      <c r="A727" s="62">
        <f t="shared" ref="A727:J729" si="540">A726</f>
        <v>44981</v>
      </c>
      <c r="B727" s="67" t="str">
        <f t="shared" si="540"/>
        <v>Surie D., et al.</v>
      </c>
      <c r="C727" s="68" t="str">
        <f t="shared" si="540"/>
        <v>Early Estimates of Bivalent mRNA Vaccine Effectiveness in Preventing COVID-19–Associated Hospitalization Among Immunocompetent Adults Aged ≥65 Years — IVY Network, 18 States, September 8–November 30, 2022</v>
      </c>
      <c r="D727" s="64">
        <f t="shared" si="540"/>
        <v>44896</v>
      </c>
      <c r="E727" s="67" t="str">
        <f t="shared" si="540"/>
        <v>Morbidity and Mortality Weekly Report (MMWR)</v>
      </c>
      <c r="F727" s="67" t="str">
        <f t="shared" si="540"/>
        <v>Yes</v>
      </c>
      <c r="G727" s="67" t="str">
        <f t="shared" si="540"/>
        <v>CDC</v>
      </c>
      <c r="H727" s="67" t="str">
        <f t="shared" si="540"/>
        <v>United States</v>
      </c>
      <c r="I727" s="67" t="str">
        <f t="shared" si="540"/>
        <v>September to November 2022</v>
      </c>
      <c r="J727" s="67" t="str">
        <f t="shared" si="540"/>
        <v>Test-negative case study control</v>
      </c>
      <c r="K727" s="67" t="str">
        <f t="shared" ref="K727:S729" si="541">K726</f>
        <v>Adults 65 years and over</v>
      </c>
      <c r="L727" s="67" t="str">
        <f t="shared" si="541"/>
        <v>Immunocompetent</v>
      </c>
      <c r="M727" s="67">
        <f t="shared" si="541"/>
        <v>798</v>
      </c>
      <c r="N727" s="67" t="str">
        <f t="shared" si="541"/>
        <v>Odds Ratio (OR)
VE=(1-OR)x100
Adjusted for U.S. Department of Health and Human Services region, admission date in 2-week intervals, continuous age, sex, race, and Hispanic or Latino (Hispanic) ethnicity.</v>
      </c>
      <c r="O727" s="67" t="str">
        <f t="shared" si="541"/>
        <v>≥2 monovalent doses + bivalent booster</v>
      </c>
      <c r="P727" s="67" t="str">
        <f t="shared" si="541"/>
        <v>BNT162b2 or mRNA-1273</v>
      </c>
      <c r="Q727" s="67" t="str">
        <f t="shared" si="541"/>
        <v>Both</v>
      </c>
      <c r="R727" s="67" t="str">
        <f t="shared" si="541"/>
        <v>N/A</v>
      </c>
      <c r="S727" s="67" t="str">
        <f t="shared" si="541"/>
        <v>Bivalent booster</v>
      </c>
      <c r="T727" s="15" t="s">
        <v>1861</v>
      </c>
      <c r="U727" s="67" t="str">
        <f t="shared" ref="U727:Y729" si="542">U726</f>
        <v>Hospitalization</v>
      </c>
      <c r="V727" s="67" t="str">
        <f t="shared" si="542"/>
        <v>Overall</v>
      </c>
      <c r="W727" s="67" t="str">
        <f t="shared" si="542"/>
        <v xml:space="preserve">≥7 days </v>
      </c>
      <c r="X727" s="67" t="str">
        <f t="shared" si="542"/>
        <v>Short term (0-3 months)</v>
      </c>
      <c r="Y727" s="67" t="str">
        <f t="shared" si="542"/>
        <v>Overall Omicron</v>
      </c>
      <c r="Z727" s="15" t="s">
        <v>1862</v>
      </c>
      <c r="AA727" s="67"/>
    </row>
    <row r="728" spans="1:27" ht="32.450000000000003" customHeight="1" x14ac:dyDescent="0.25">
      <c r="A728" s="62">
        <f t="shared" si="540"/>
        <v>44981</v>
      </c>
      <c r="B728" s="67" t="str">
        <f t="shared" si="540"/>
        <v>Surie D., et al.</v>
      </c>
      <c r="C728" s="68" t="str">
        <f t="shared" si="540"/>
        <v>Early Estimates of Bivalent mRNA Vaccine Effectiveness in Preventing COVID-19–Associated Hospitalization Among Immunocompetent Adults Aged ≥65 Years — IVY Network, 18 States, September 8–November 30, 2022</v>
      </c>
      <c r="D728" s="64">
        <f t="shared" si="540"/>
        <v>44896</v>
      </c>
      <c r="E728" s="67" t="str">
        <f t="shared" si="540"/>
        <v>Morbidity and Mortality Weekly Report (MMWR)</v>
      </c>
      <c r="F728" s="67" t="str">
        <f t="shared" si="540"/>
        <v>Yes</v>
      </c>
      <c r="G728" s="67" t="str">
        <f t="shared" si="540"/>
        <v>CDC</v>
      </c>
      <c r="H728" s="67" t="str">
        <f t="shared" si="540"/>
        <v>United States</v>
      </c>
      <c r="I728" s="67" t="str">
        <f t="shared" si="540"/>
        <v>September to November 2022</v>
      </c>
      <c r="J728" s="67" t="str">
        <f t="shared" si="540"/>
        <v>Test-negative case study control</v>
      </c>
      <c r="K728" s="67" t="str">
        <f t="shared" si="541"/>
        <v>Adults 65 years and over</v>
      </c>
      <c r="L728" s="67" t="str">
        <f t="shared" si="541"/>
        <v>Immunocompetent</v>
      </c>
      <c r="M728" s="67">
        <f t="shared" si="541"/>
        <v>798</v>
      </c>
      <c r="N728" s="67" t="str">
        <f t="shared" si="541"/>
        <v>Odds Ratio (OR)
VE=(1-OR)x100
Adjusted for U.S. Department of Health and Human Services region, admission date in 2-week intervals, continuous age, sex, race, and Hispanic or Latino (Hispanic) ethnicity.</v>
      </c>
      <c r="O728" s="67" t="str">
        <f t="shared" si="541"/>
        <v>≥2 monovalent doses + bivalent booster</v>
      </c>
      <c r="P728" s="67" t="str">
        <f t="shared" si="541"/>
        <v>BNT162b2 or mRNA-1273</v>
      </c>
      <c r="Q728" s="67" t="str">
        <f t="shared" si="541"/>
        <v>Both</v>
      </c>
      <c r="R728" s="67" t="str">
        <f t="shared" si="541"/>
        <v>N/A</v>
      </c>
      <c r="S728" s="67" t="str">
        <f t="shared" si="541"/>
        <v>Bivalent booster</v>
      </c>
      <c r="T728" s="15" t="s">
        <v>1863</v>
      </c>
      <c r="U728" s="67" t="str">
        <f t="shared" si="542"/>
        <v>Hospitalization</v>
      </c>
      <c r="V728" s="67" t="str">
        <f t="shared" si="542"/>
        <v>Overall</v>
      </c>
      <c r="W728" s="67" t="str">
        <f t="shared" si="542"/>
        <v xml:space="preserve">≥7 days </v>
      </c>
      <c r="X728" s="67" t="str">
        <f t="shared" si="542"/>
        <v>Short term (0-3 months)</v>
      </c>
      <c r="Y728" s="67" t="str">
        <f t="shared" si="542"/>
        <v>Overall Omicron</v>
      </c>
      <c r="Z728" s="15" t="s">
        <v>1864</v>
      </c>
      <c r="AA728" s="67"/>
    </row>
    <row r="729" spans="1:27" ht="32.1" customHeight="1" x14ac:dyDescent="0.25">
      <c r="A729" s="62">
        <f t="shared" si="540"/>
        <v>44981</v>
      </c>
      <c r="B729" s="67" t="str">
        <f t="shared" si="540"/>
        <v>Surie D., et al.</v>
      </c>
      <c r="C729" s="68" t="str">
        <f t="shared" si="540"/>
        <v>Early Estimates of Bivalent mRNA Vaccine Effectiveness in Preventing COVID-19–Associated Hospitalization Among Immunocompetent Adults Aged ≥65 Years — IVY Network, 18 States, September 8–November 30, 2022</v>
      </c>
      <c r="D729" s="64">
        <f t="shared" si="540"/>
        <v>44896</v>
      </c>
      <c r="E729" s="67" t="str">
        <f t="shared" si="540"/>
        <v>Morbidity and Mortality Weekly Report (MMWR)</v>
      </c>
      <c r="F729" s="67" t="str">
        <f t="shared" si="540"/>
        <v>Yes</v>
      </c>
      <c r="G729" s="67" t="str">
        <f t="shared" si="540"/>
        <v>CDC</v>
      </c>
      <c r="H729" s="67" t="str">
        <f t="shared" si="540"/>
        <v>United States</v>
      </c>
      <c r="I729" s="67" t="str">
        <f t="shared" si="540"/>
        <v>September to November 2022</v>
      </c>
      <c r="J729" s="67" t="str">
        <f t="shared" si="540"/>
        <v>Test-negative case study control</v>
      </c>
      <c r="K729" s="67" t="str">
        <f t="shared" si="541"/>
        <v>Adults 65 years and over</v>
      </c>
      <c r="L729" s="67" t="str">
        <f t="shared" si="541"/>
        <v>Immunocompetent</v>
      </c>
      <c r="M729" s="67">
        <f t="shared" si="541"/>
        <v>798</v>
      </c>
      <c r="N729" s="67" t="str">
        <f t="shared" si="541"/>
        <v>Odds Ratio (OR)
VE=(1-OR)x100
Adjusted for U.S. Department of Health and Human Services region, admission date in 2-week intervals, continuous age, sex, race, and Hispanic or Latino (Hispanic) ethnicity.</v>
      </c>
      <c r="O729" s="67" t="str">
        <f t="shared" si="541"/>
        <v>≥2 monovalent doses + bivalent booster</v>
      </c>
      <c r="P729" s="67" t="str">
        <f t="shared" si="541"/>
        <v>BNT162b2 or mRNA-1273</v>
      </c>
      <c r="Q729" s="67" t="str">
        <f t="shared" si="541"/>
        <v>Both</v>
      </c>
      <c r="R729" s="67" t="str">
        <f t="shared" si="541"/>
        <v>N/A</v>
      </c>
      <c r="S729" s="67" t="str">
        <f t="shared" si="541"/>
        <v>Bivalent booster</v>
      </c>
      <c r="T729" s="15" t="s">
        <v>1865</v>
      </c>
      <c r="U729" s="67" t="str">
        <f t="shared" si="542"/>
        <v>Hospitalization</v>
      </c>
      <c r="V729" s="67" t="str">
        <f t="shared" si="542"/>
        <v>Overall</v>
      </c>
      <c r="W729" s="67" t="str">
        <f t="shared" si="542"/>
        <v xml:space="preserve">≥7 days </v>
      </c>
      <c r="X729" s="67" t="str">
        <f t="shared" si="542"/>
        <v>Short term (0-3 months)</v>
      </c>
      <c r="Y729" s="67" t="str">
        <f t="shared" si="542"/>
        <v>Overall Omicron</v>
      </c>
      <c r="Z729" s="15" t="s">
        <v>1866</v>
      </c>
      <c r="AA729" s="67"/>
    </row>
    <row r="730" spans="1:27" ht="42.95" customHeight="1" x14ac:dyDescent="0.25">
      <c r="A730" s="62">
        <v>44981</v>
      </c>
      <c r="B730" s="67" t="s">
        <v>1869</v>
      </c>
      <c r="C730" s="68" t="s">
        <v>1870</v>
      </c>
      <c r="D730" s="64">
        <v>44896</v>
      </c>
      <c r="E730" s="67" t="s">
        <v>1871</v>
      </c>
      <c r="F730" s="67" t="s">
        <v>36</v>
      </c>
      <c r="G730" s="67" t="s">
        <v>1872</v>
      </c>
      <c r="H730" s="67" t="s">
        <v>38</v>
      </c>
      <c r="I730" s="67" t="s">
        <v>1873</v>
      </c>
      <c r="J730" s="67" t="s">
        <v>40</v>
      </c>
      <c r="K730" s="67" t="s">
        <v>473</v>
      </c>
      <c r="L730" s="67" t="s">
        <v>41</v>
      </c>
      <c r="M730" s="67">
        <v>141348</v>
      </c>
      <c r="N730" s="67" t="s">
        <v>1874</v>
      </c>
      <c r="O730" s="67" t="s">
        <v>71</v>
      </c>
      <c r="P730" s="67" t="s">
        <v>43</v>
      </c>
      <c r="Q730" s="67" t="s">
        <v>62</v>
      </c>
      <c r="R730" s="67" t="s">
        <v>41</v>
      </c>
      <c r="S730" s="67" t="s">
        <v>77</v>
      </c>
      <c r="T730" s="67" t="s">
        <v>110</v>
      </c>
      <c r="U730" s="67" t="s">
        <v>144</v>
      </c>
      <c r="V730" s="67" t="s">
        <v>48</v>
      </c>
      <c r="W730" s="15" t="s">
        <v>1875</v>
      </c>
      <c r="X730" s="67" t="s">
        <v>1025</v>
      </c>
      <c r="Y730" s="67" t="s">
        <v>120</v>
      </c>
      <c r="Z730" s="15" t="s">
        <v>1876</v>
      </c>
      <c r="AA730" s="67" t="s">
        <v>1880</v>
      </c>
    </row>
    <row r="731" spans="1:27" ht="37.35" customHeight="1" x14ac:dyDescent="0.25">
      <c r="A731" s="62">
        <f t="shared" ref="A731:V731" si="543">A730</f>
        <v>44981</v>
      </c>
      <c r="B731" s="67" t="str">
        <f t="shared" si="543"/>
        <v>Lind M. L., et al.</v>
      </c>
      <c r="C731" s="68" t="str">
        <f t="shared" si="543"/>
        <v>Association between primary or booster COVID-19 mRNA vaccination and Omicron lineage BA.1 SARS-CoV-2 infection in people with a prior SARS-CoV-2 infection: A test-negative case–control analysis</v>
      </c>
      <c r="D731" s="64">
        <f t="shared" si="543"/>
        <v>44896</v>
      </c>
      <c r="E731" s="67" t="str">
        <f t="shared" si="543"/>
        <v>PLOS Medicine</v>
      </c>
      <c r="F731" s="67" t="str">
        <f t="shared" si="543"/>
        <v>Yes</v>
      </c>
      <c r="G731" s="67" t="str">
        <f t="shared" si="543"/>
        <v xml:space="preserve">Beatrice Kleinberg Neuwirth Fund research grant from the Investigator-Initiated Studies Program of Merck Sharp &amp; Dohme Corp, and Sendas Family Fund </v>
      </c>
      <c r="H731" s="67" t="str">
        <f t="shared" si="543"/>
        <v>United States</v>
      </c>
      <c r="I731" s="67" t="str">
        <f t="shared" si="543"/>
        <v>November 2021 to April 2022</v>
      </c>
      <c r="J731" s="67" t="str">
        <f t="shared" si="543"/>
        <v>Test-negative case study control</v>
      </c>
      <c r="K731" s="67" t="str">
        <f t="shared" si="543"/>
        <v>General population</v>
      </c>
      <c r="L731" s="67" t="str">
        <f t="shared" si="543"/>
        <v>N/A</v>
      </c>
      <c r="M731" s="67">
        <f t="shared" si="543"/>
        <v>141348</v>
      </c>
      <c r="N731" s="67" t="str">
        <f t="shared" si="543"/>
        <v>Odds Ratio (OR)
VE=(1-OR)x100
Logistic regression adjusted for date of test, age, sex, race/ethnicity, insurance, comorbidities, social venerability index, municipality, and healthcare utilization.</v>
      </c>
      <c r="O731" s="67" t="str">
        <f t="shared" si="543"/>
        <v>2 doses + first booster</v>
      </c>
      <c r="P731" s="67" t="str">
        <f t="shared" si="543"/>
        <v>BNT162b2 or mRNA-1273</v>
      </c>
      <c r="Q731" s="67" t="str">
        <f t="shared" si="543"/>
        <v>No</v>
      </c>
      <c r="R731" s="67" t="str">
        <f t="shared" si="543"/>
        <v>N/A</v>
      </c>
      <c r="S731" s="67" t="str">
        <f t="shared" si="543"/>
        <v>First booster</v>
      </c>
      <c r="T731" s="67" t="str">
        <f t="shared" si="543"/>
        <v>Unvaccinated</v>
      </c>
      <c r="U731" s="67" t="str">
        <f t="shared" si="543"/>
        <v>Infection</v>
      </c>
      <c r="V731" s="67" t="str">
        <f t="shared" si="543"/>
        <v>Overall</v>
      </c>
      <c r="W731" s="15" t="s">
        <v>2023</v>
      </c>
      <c r="X731" s="67" t="str">
        <f t="shared" ref="X731:Y733" si="544">X730</f>
        <v>Short term (0-3 months)</v>
      </c>
      <c r="Y731" s="67" t="str">
        <f t="shared" si="544"/>
        <v>Omicron BA.1</v>
      </c>
      <c r="Z731" s="15" t="s">
        <v>1877</v>
      </c>
      <c r="AA731" s="67"/>
    </row>
    <row r="732" spans="1:27" ht="35.1" customHeight="1" x14ac:dyDescent="0.25">
      <c r="A732" s="62">
        <f t="shared" ref="A732:P733" si="545">A731</f>
        <v>44981</v>
      </c>
      <c r="B732" s="67" t="str">
        <f t="shared" si="545"/>
        <v>Lind M. L., et al.</v>
      </c>
      <c r="C732" s="68" t="str">
        <f t="shared" si="545"/>
        <v>Association between primary or booster COVID-19 mRNA vaccination and Omicron lineage BA.1 SARS-CoV-2 infection in people with a prior SARS-CoV-2 infection: A test-negative case–control analysis</v>
      </c>
      <c r="D732" s="64">
        <f t="shared" si="545"/>
        <v>44896</v>
      </c>
      <c r="E732" s="67" t="str">
        <f t="shared" si="545"/>
        <v>PLOS Medicine</v>
      </c>
      <c r="F732" s="67" t="str">
        <f t="shared" si="545"/>
        <v>Yes</v>
      </c>
      <c r="G732" s="67" t="str">
        <f t="shared" si="545"/>
        <v xml:space="preserve">Beatrice Kleinberg Neuwirth Fund research grant from the Investigator-Initiated Studies Program of Merck Sharp &amp; Dohme Corp, and Sendas Family Fund </v>
      </c>
      <c r="H732" s="67" t="str">
        <f t="shared" si="545"/>
        <v>United States</v>
      </c>
      <c r="I732" s="67" t="str">
        <f t="shared" si="545"/>
        <v>November 2021 to April 2022</v>
      </c>
      <c r="J732" s="67" t="str">
        <f t="shared" si="545"/>
        <v>Test-negative case study control</v>
      </c>
      <c r="K732" s="67" t="str">
        <f t="shared" si="545"/>
        <v>General population</v>
      </c>
      <c r="L732" s="67" t="str">
        <f t="shared" si="545"/>
        <v>N/A</v>
      </c>
      <c r="M732" s="67">
        <f t="shared" si="545"/>
        <v>141348</v>
      </c>
      <c r="N732" s="67" t="str">
        <f t="shared" si="545"/>
        <v>Odds Ratio (OR)
VE=(1-OR)x100
Logistic regression adjusted for date of test, age, sex, race/ethnicity, insurance, comorbidities, social venerability index, municipality, and healthcare utilization.</v>
      </c>
      <c r="O732" s="67" t="str">
        <f t="shared" si="545"/>
        <v>2 doses + first booster</v>
      </c>
      <c r="P732" s="67" t="str">
        <f t="shared" si="545"/>
        <v>BNT162b2 or mRNA-1273</v>
      </c>
      <c r="Q732" s="67" t="s">
        <v>36</v>
      </c>
      <c r="R732" s="67" t="str">
        <f t="shared" ref="R732:V733" si="546">R731</f>
        <v>N/A</v>
      </c>
      <c r="S732" s="67" t="str">
        <f t="shared" si="546"/>
        <v>First booster</v>
      </c>
      <c r="T732" s="67" t="str">
        <f t="shared" si="546"/>
        <v>Unvaccinated</v>
      </c>
      <c r="U732" s="67" t="str">
        <f t="shared" si="546"/>
        <v>Infection</v>
      </c>
      <c r="V732" s="67" t="str">
        <f t="shared" si="546"/>
        <v>Overall</v>
      </c>
      <c r="W732" s="15" t="s">
        <v>1875</v>
      </c>
      <c r="X732" s="67" t="str">
        <f t="shared" si="544"/>
        <v>Short term (0-3 months)</v>
      </c>
      <c r="Y732" s="67" t="str">
        <f t="shared" si="544"/>
        <v>Omicron BA.1</v>
      </c>
      <c r="Z732" s="15" t="s">
        <v>1878</v>
      </c>
      <c r="AA732" s="67"/>
    </row>
    <row r="733" spans="1:27" ht="33.6" customHeight="1" x14ac:dyDescent="0.25">
      <c r="A733" s="62">
        <f t="shared" si="545"/>
        <v>44981</v>
      </c>
      <c r="B733" s="67" t="str">
        <f t="shared" si="545"/>
        <v>Lind M. L., et al.</v>
      </c>
      <c r="C733" s="68" t="str">
        <f t="shared" si="545"/>
        <v>Association between primary or booster COVID-19 mRNA vaccination and Omicron lineage BA.1 SARS-CoV-2 infection in people with a prior SARS-CoV-2 infection: A test-negative case–control analysis</v>
      </c>
      <c r="D733" s="64">
        <f t="shared" si="545"/>
        <v>44896</v>
      </c>
      <c r="E733" s="67" t="str">
        <f t="shared" si="545"/>
        <v>PLOS Medicine</v>
      </c>
      <c r="F733" s="67" t="str">
        <f t="shared" si="545"/>
        <v>Yes</v>
      </c>
      <c r="G733" s="67" t="str">
        <f t="shared" si="545"/>
        <v xml:space="preserve">Beatrice Kleinberg Neuwirth Fund research grant from the Investigator-Initiated Studies Program of Merck Sharp &amp; Dohme Corp, and Sendas Family Fund </v>
      </c>
      <c r="H733" s="67" t="str">
        <f t="shared" si="545"/>
        <v>United States</v>
      </c>
      <c r="I733" s="67" t="str">
        <f t="shared" si="545"/>
        <v>November 2021 to April 2022</v>
      </c>
      <c r="J733" s="67" t="str">
        <f t="shared" si="545"/>
        <v>Test-negative case study control</v>
      </c>
      <c r="K733" s="67" t="str">
        <f t="shared" si="545"/>
        <v>General population</v>
      </c>
      <c r="L733" s="67" t="str">
        <f t="shared" si="545"/>
        <v>N/A</v>
      </c>
      <c r="M733" s="67">
        <f t="shared" si="545"/>
        <v>141348</v>
      </c>
      <c r="N733" s="67" t="str">
        <f t="shared" si="545"/>
        <v>Odds Ratio (OR)
VE=(1-OR)x100
Logistic regression adjusted for date of test, age, sex, race/ethnicity, insurance, comorbidities, social venerability index, municipality, and healthcare utilization.</v>
      </c>
      <c r="O733" s="67" t="str">
        <f t="shared" si="545"/>
        <v>2 doses + first booster</v>
      </c>
      <c r="P733" s="67" t="str">
        <f t="shared" si="545"/>
        <v>BNT162b2 or mRNA-1273</v>
      </c>
      <c r="Q733" s="67" t="str">
        <f>Q732</f>
        <v>Yes</v>
      </c>
      <c r="R733" s="67" t="str">
        <f t="shared" si="546"/>
        <v>N/A</v>
      </c>
      <c r="S733" s="67" t="str">
        <f t="shared" si="546"/>
        <v>First booster</v>
      </c>
      <c r="T733" s="67" t="str">
        <f t="shared" si="546"/>
        <v>Unvaccinated</v>
      </c>
      <c r="U733" s="67" t="str">
        <f t="shared" si="546"/>
        <v>Infection</v>
      </c>
      <c r="V733" s="67" t="str">
        <f t="shared" si="546"/>
        <v>Overall</v>
      </c>
      <c r="W733" s="15" t="s">
        <v>2023</v>
      </c>
      <c r="X733" s="67" t="str">
        <f t="shared" si="544"/>
        <v>Short term (0-3 months)</v>
      </c>
      <c r="Y733" s="67" t="str">
        <f t="shared" si="544"/>
        <v>Omicron BA.1</v>
      </c>
      <c r="Z733" s="15" t="s">
        <v>1879</v>
      </c>
      <c r="AA733" s="67"/>
    </row>
    <row r="734" spans="1:27" ht="14.45" customHeight="1" x14ac:dyDescent="0.25">
      <c r="A734" s="62">
        <v>44981</v>
      </c>
      <c r="B734" s="67" t="s">
        <v>1881</v>
      </c>
      <c r="C734" s="68" t="s">
        <v>1882</v>
      </c>
      <c r="D734" s="64">
        <v>44896</v>
      </c>
      <c r="E734" s="67" t="s">
        <v>104</v>
      </c>
      <c r="F734" s="67" t="s">
        <v>36</v>
      </c>
      <c r="G734" s="67" t="s">
        <v>105</v>
      </c>
      <c r="H734" s="67" t="s">
        <v>38</v>
      </c>
      <c r="I734" s="67" t="s">
        <v>1442</v>
      </c>
      <c r="J734" s="67" t="s">
        <v>40</v>
      </c>
      <c r="K734" s="67" t="s">
        <v>1883</v>
      </c>
      <c r="L734" s="67" t="s">
        <v>159</v>
      </c>
      <c r="M734" s="67">
        <v>78303</v>
      </c>
      <c r="N734" s="67" t="s">
        <v>1884</v>
      </c>
      <c r="O734" s="67" t="s">
        <v>1885</v>
      </c>
      <c r="P734" s="67" t="s">
        <v>43</v>
      </c>
      <c r="Q734" s="67" t="s">
        <v>44</v>
      </c>
      <c r="R734" s="67" t="s">
        <v>41</v>
      </c>
      <c r="S734" s="67" t="s">
        <v>52</v>
      </c>
      <c r="T734" s="15" t="s">
        <v>110</v>
      </c>
      <c r="U734" s="67" t="s">
        <v>1886</v>
      </c>
      <c r="V734" s="67" t="s">
        <v>48</v>
      </c>
      <c r="W734" s="67" t="s">
        <v>1887</v>
      </c>
      <c r="X734" s="67" t="s">
        <v>1025</v>
      </c>
      <c r="Y734" s="67" t="s">
        <v>50</v>
      </c>
      <c r="Z734" s="15" t="s">
        <v>1415</v>
      </c>
      <c r="AA734" s="67" t="s">
        <v>1900</v>
      </c>
    </row>
    <row r="735" spans="1:27" ht="30" x14ac:dyDescent="0.25">
      <c r="A735" s="62">
        <f t="shared" ref="A735:J742" si="547">A734</f>
        <v>44981</v>
      </c>
      <c r="B735" s="67" t="str">
        <f t="shared" si="547"/>
        <v>Tenforde M.W., et al.</v>
      </c>
      <c r="C735" s="68" t="str">
        <f t="shared" si="547"/>
        <v>Early Estimates of Bivalent mRNA Vaccine Effectiveness in Preventing COVID-19–Associated Emergency Department or Urgent Care Encounters and Hospitalizations Among Immunocompetent Adults — VISION Network, Nine States, September–November 2022</v>
      </c>
      <c r="D735" s="64">
        <f t="shared" si="547"/>
        <v>44896</v>
      </c>
      <c r="E735" s="67" t="str">
        <f t="shared" si="547"/>
        <v>Morbidity and Mortality Weekly Report</v>
      </c>
      <c r="F735" s="67" t="str">
        <f t="shared" si="547"/>
        <v>Yes</v>
      </c>
      <c r="G735" s="67" t="str">
        <f t="shared" si="547"/>
        <v>CDC</v>
      </c>
      <c r="H735" s="67" t="str">
        <f t="shared" si="547"/>
        <v>United States</v>
      </c>
      <c r="I735" s="67" t="str">
        <f t="shared" si="547"/>
        <v>September 2022 to November 2022</v>
      </c>
      <c r="J735" s="67" t="str">
        <f t="shared" si="547"/>
        <v>Test-negative case study control</v>
      </c>
      <c r="K735" s="67" t="str">
        <f t="shared" ref="K735:S742" si="548">K734</f>
        <v>Healthy adults</v>
      </c>
      <c r="L735" s="67" t="str">
        <f t="shared" si="548"/>
        <v>Immunocompetent</v>
      </c>
      <c r="M735" s="67">
        <f t="shared" si="548"/>
        <v>78303</v>
      </c>
      <c r="N735" s="67" t="str">
        <f t="shared" si="548"/>
        <v>Odds Ratio (OR)
VE=(1-OR)x100
Multivariable logistic regression, adjusting for age, race and ethnicity, sex, calendar day (days since January 1, 2021), geographic region, and local SARS-CoV-2 circulation (percentage of SARS-CoV-2–positive results from testing within the counties surrounding the facility on the date of the encounter)</v>
      </c>
      <c r="O735" s="67" t="str">
        <f t="shared" si="548"/>
        <v>≥2 monovalent doses + bivalent booster</v>
      </c>
      <c r="P735" s="67" t="str">
        <f t="shared" si="548"/>
        <v>BNT162b2 or mRNA-1273</v>
      </c>
      <c r="Q735" s="67" t="str">
        <f t="shared" si="548"/>
        <v>Both</v>
      </c>
      <c r="R735" s="67" t="str">
        <f t="shared" si="548"/>
        <v>N/A</v>
      </c>
      <c r="S735" s="67" t="str">
        <f t="shared" si="548"/>
        <v>Bivalent booster</v>
      </c>
      <c r="T735" s="15" t="s">
        <v>1888</v>
      </c>
      <c r="U735" s="67" t="str">
        <f>U734</f>
        <v>Emergency department and urgent care</v>
      </c>
      <c r="V735" s="67" t="str">
        <f>V734</f>
        <v>Overall</v>
      </c>
      <c r="W735" s="67" t="str">
        <f>W734</f>
        <v xml:space="preserve">≥7 days </v>
      </c>
      <c r="X735" s="67" t="str">
        <f>X734</f>
        <v>Short term (0-3 months)</v>
      </c>
      <c r="Y735" s="67" t="str">
        <f>Y734</f>
        <v>Overall Omicron</v>
      </c>
      <c r="Z735" s="15" t="s">
        <v>1889</v>
      </c>
      <c r="AA735" s="67"/>
    </row>
    <row r="736" spans="1:27" ht="30" x14ac:dyDescent="0.25">
      <c r="A736" s="62">
        <f t="shared" si="547"/>
        <v>44981</v>
      </c>
      <c r="B736" s="67" t="str">
        <f t="shared" si="547"/>
        <v>Tenforde M.W., et al.</v>
      </c>
      <c r="C736" s="68" t="str">
        <f t="shared" si="547"/>
        <v>Early Estimates of Bivalent mRNA Vaccine Effectiveness in Preventing COVID-19–Associated Emergency Department or Urgent Care Encounters and Hospitalizations Among Immunocompetent Adults — VISION Network, Nine States, September–November 2022</v>
      </c>
      <c r="D736" s="64">
        <f t="shared" si="547"/>
        <v>44896</v>
      </c>
      <c r="E736" s="67" t="str">
        <f t="shared" si="547"/>
        <v>Morbidity and Mortality Weekly Report</v>
      </c>
      <c r="F736" s="67" t="str">
        <f t="shared" si="547"/>
        <v>Yes</v>
      </c>
      <c r="G736" s="67" t="str">
        <f t="shared" si="547"/>
        <v>CDC</v>
      </c>
      <c r="H736" s="67" t="str">
        <f t="shared" si="547"/>
        <v>United States</v>
      </c>
      <c r="I736" s="67" t="str">
        <f t="shared" si="547"/>
        <v>September 2022 to November 2022</v>
      </c>
      <c r="J736" s="67" t="str">
        <f t="shared" si="547"/>
        <v>Test-negative case study control</v>
      </c>
      <c r="K736" s="67" t="str">
        <f t="shared" si="548"/>
        <v>Healthy adults</v>
      </c>
      <c r="L736" s="67" t="str">
        <f t="shared" si="548"/>
        <v>Immunocompetent</v>
      </c>
      <c r="M736" s="67">
        <f t="shared" si="548"/>
        <v>78303</v>
      </c>
      <c r="N736" s="67" t="str">
        <f t="shared" si="548"/>
        <v>Odds Ratio (OR)
VE=(1-OR)x100
Multivariable logistic regression, adjusting for age, race and ethnicity, sex, calendar day (days since January 1, 2021), geographic region, and local SARS-CoV-2 circulation (percentage of SARS-CoV-2–positive results from testing within the counties surrounding the facility on the date of the encounter)</v>
      </c>
      <c r="O736" s="67" t="str">
        <f t="shared" si="548"/>
        <v>≥2 monovalent doses + bivalent booster</v>
      </c>
      <c r="P736" s="67" t="str">
        <f t="shared" si="548"/>
        <v>BNT162b2 or mRNA-1273</v>
      </c>
      <c r="Q736" s="67" t="str">
        <f t="shared" si="548"/>
        <v>Both</v>
      </c>
      <c r="R736" s="67" t="str">
        <f t="shared" si="548"/>
        <v>N/A</v>
      </c>
      <c r="S736" s="67" t="str">
        <f t="shared" si="548"/>
        <v>Bivalent booster</v>
      </c>
      <c r="T736" s="15" t="s">
        <v>1890</v>
      </c>
      <c r="U736" s="67" t="str">
        <f t="shared" ref="U736:W738" si="549">U735</f>
        <v>Emergency department and urgent care</v>
      </c>
      <c r="V736" s="67" t="str">
        <f t="shared" si="549"/>
        <v>Overall</v>
      </c>
      <c r="W736" s="67" t="str">
        <f t="shared" si="549"/>
        <v xml:space="preserve">≥7 days </v>
      </c>
      <c r="X736" s="15" t="s">
        <v>150</v>
      </c>
      <c r="Y736" s="67" t="str">
        <f t="shared" ref="Y736:Y742" si="550">Y735</f>
        <v>Overall Omicron</v>
      </c>
      <c r="Z736" s="15" t="s">
        <v>1891</v>
      </c>
      <c r="AA736" s="67"/>
    </row>
    <row r="737" spans="1:27" ht="30" x14ac:dyDescent="0.25">
      <c r="A737" s="62">
        <f t="shared" si="547"/>
        <v>44981</v>
      </c>
      <c r="B737" s="67" t="str">
        <f t="shared" si="547"/>
        <v>Tenforde M.W., et al.</v>
      </c>
      <c r="C737" s="68" t="str">
        <f t="shared" si="547"/>
        <v>Early Estimates of Bivalent mRNA Vaccine Effectiveness in Preventing COVID-19–Associated Emergency Department or Urgent Care Encounters and Hospitalizations Among Immunocompetent Adults — VISION Network, Nine States, September–November 2022</v>
      </c>
      <c r="D737" s="64">
        <f t="shared" si="547"/>
        <v>44896</v>
      </c>
      <c r="E737" s="67" t="str">
        <f t="shared" si="547"/>
        <v>Morbidity and Mortality Weekly Report</v>
      </c>
      <c r="F737" s="67" t="str">
        <f t="shared" si="547"/>
        <v>Yes</v>
      </c>
      <c r="G737" s="67" t="str">
        <f t="shared" si="547"/>
        <v>CDC</v>
      </c>
      <c r="H737" s="67" t="str">
        <f t="shared" si="547"/>
        <v>United States</v>
      </c>
      <c r="I737" s="67" t="str">
        <f t="shared" si="547"/>
        <v>September 2022 to November 2022</v>
      </c>
      <c r="J737" s="67" t="str">
        <f t="shared" si="547"/>
        <v>Test-negative case study control</v>
      </c>
      <c r="K737" s="67" t="str">
        <f t="shared" si="548"/>
        <v>Healthy adults</v>
      </c>
      <c r="L737" s="67" t="str">
        <f t="shared" si="548"/>
        <v>Immunocompetent</v>
      </c>
      <c r="M737" s="67">
        <f t="shared" si="548"/>
        <v>78303</v>
      </c>
      <c r="N737" s="67" t="str">
        <f t="shared" si="548"/>
        <v>Odds Ratio (OR)
VE=(1-OR)x100
Multivariable logistic regression, adjusting for age, race and ethnicity, sex, calendar day (days since January 1, 2021), geographic region, and local SARS-CoV-2 circulation (percentage of SARS-CoV-2–positive results from testing within the counties surrounding the facility on the date of the encounter)</v>
      </c>
      <c r="O737" s="67" t="str">
        <f t="shared" si="548"/>
        <v>≥2 monovalent doses + bivalent booster</v>
      </c>
      <c r="P737" s="67" t="str">
        <f t="shared" si="548"/>
        <v>BNT162b2 or mRNA-1273</v>
      </c>
      <c r="Q737" s="67" t="str">
        <f t="shared" si="548"/>
        <v>Both</v>
      </c>
      <c r="R737" s="67" t="str">
        <f t="shared" si="548"/>
        <v>N/A</v>
      </c>
      <c r="S737" s="67" t="str">
        <f t="shared" si="548"/>
        <v>Bivalent booster</v>
      </c>
      <c r="T737" s="15" t="s">
        <v>1892</v>
      </c>
      <c r="U737" s="67" t="str">
        <f t="shared" si="549"/>
        <v>Emergency department and urgent care</v>
      </c>
      <c r="V737" s="67" t="str">
        <f t="shared" si="549"/>
        <v>Overall</v>
      </c>
      <c r="W737" s="67" t="str">
        <f t="shared" si="549"/>
        <v xml:space="preserve">≥7 days </v>
      </c>
      <c r="X737" s="67" t="s">
        <v>221</v>
      </c>
      <c r="Y737" s="67" t="str">
        <f t="shared" si="550"/>
        <v>Overall Omicron</v>
      </c>
      <c r="Z737" s="15" t="s">
        <v>1893</v>
      </c>
      <c r="AA737" s="67"/>
    </row>
    <row r="738" spans="1:27" ht="30" x14ac:dyDescent="0.25">
      <c r="A738" s="62">
        <f t="shared" si="547"/>
        <v>44981</v>
      </c>
      <c r="B738" s="67" t="str">
        <f t="shared" si="547"/>
        <v>Tenforde M.W., et al.</v>
      </c>
      <c r="C738" s="68" t="str">
        <f t="shared" si="547"/>
        <v>Early Estimates of Bivalent mRNA Vaccine Effectiveness in Preventing COVID-19–Associated Emergency Department or Urgent Care Encounters and Hospitalizations Among Immunocompetent Adults — VISION Network, Nine States, September–November 2022</v>
      </c>
      <c r="D738" s="64">
        <f t="shared" si="547"/>
        <v>44896</v>
      </c>
      <c r="E738" s="67" t="str">
        <f t="shared" si="547"/>
        <v>Morbidity and Mortality Weekly Report</v>
      </c>
      <c r="F738" s="67" t="str">
        <f t="shared" si="547"/>
        <v>Yes</v>
      </c>
      <c r="G738" s="67" t="str">
        <f t="shared" si="547"/>
        <v>CDC</v>
      </c>
      <c r="H738" s="67" t="str">
        <f t="shared" si="547"/>
        <v>United States</v>
      </c>
      <c r="I738" s="67" t="str">
        <f t="shared" si="547"/>
        <v>September 2022 to November 2022</v>
      </c>
      <c r="J738" s="67" t="str">
        <f t="shared" si="547"/>
        <v>Test-negative case study control</v>
      </c>
      <c r="K738" s="67" t="str">
        <f t="shared" si="548"/>
        <v>Healthy adults</v>
      </c>
      <c r="L738" s="67" t="str">
        <f t="shared" si="548"/>
        <v>Immunocompetent</v>
      </c>
      <c r="M738" s="67">
        <f t="shared" si="548"/>
        <v>78303</v>
      </c>
      <c r="N738" s="67" t="str">
        <f t="shared" si="548"/>
        <v>Odds Ratio (OR)
VE=(1-OR)x100
Multivariable logistic regression, adjusting for age, race and ethnicity, sex, calendar day (days since January 1, 2021), geographic region, and local SARS-CoV-2 circulation (percentage of SARS-CoV-2–positive results from testing within the counties surrounding the facility on the date of the encounter)</v>
      </c>
      <c r="O738" s="67" t="str">
        <f t="shared" si="548"/>
        <v>≥2 monovalent doses + bivalent booster</v>
      </c>
      <c r="P738" s="67" t="str">
        <f t="shared" si="548"/>
        <v>BNT162b2 or mRNA-1273</v>
      </c>
      <c r="Q738" s="67" t="str">
        <f t="shared" si="548"/>
        <v>Both</v>
      </c>
      <c r="R738" s="67" t="str">
        <f t="shared" si="548"/>
        <v>N/A</v>
      </c>
      <c r="S738" s="67" t="str">
        <f t="shared" si="548"/>
        <v>Bivalent booster</v>
      </c>
      <c r="T738" s="15" t="s">
        <v>1894</v>
      </c>
      <c r="U738" s="67" t="str">
        <f t="shared" si="549"/>
        <v>Emergency department and urgent care</v>
      </c>
      <c r="V738" s="67" t="str">
        <f t="shared" si="549"/>
        <v>Overall</v>
      </c>
      <c r="W738" s="67" t="str">
        <f t="shared" si="549"/>
        <v xml:space="preserve">≥7 days </v>
      </c>
      <c r="X738" s="67" t="str">
        <f>X737</f>
        <v>Long term (&gt;6 months)</v>
      </c>
      <c r="Y738" s="67" t="str">
        <f t="shared" si="550"/>
        <v>Overall Omicron</v>
      </c>
      <c r="Z738" s="15" t="s">
        <v>1895</v>
      </c>
      <c r="AA738" s="67"/>
    </row>
    <row r="739" spans="1:27" x14ac:dyDescent="0.25">
      <c r="A739" s="62">
        <f t="shared" si="547"/>
        <v>44981</v>
      </c>
      <c r="B739" s="67" t="str">
        <f t="shared" si="547"/>
        <v>Tenforde M.W., et al.</v>
      </c>
      <c r="C739" s="68" t="str">
        <f t="shared" si="547"/>
        <v>Early Estimates of Bivalent mRNA Vaccine Effectiveness in Preventing COVID-19–Associated Emergency Department or Urgent Care Encounters and Hospitalizations Among Immunocompetent Adults — VISION Network, Nine States, September–November 2022</v>
      </c>
      <c r="D739" s="64">
        <f t="shared" si="547"/>
        <v>44896</v>
      </c>
      <c r="E739" s="67" t="str">
        <f t="shared" si="547"/>
        <v>Morbidity and Mortality Weekly Report</v>
      </c>
      <c r="F739" s="67" t="str">
        <f t="shared" si="547"/>
        <v>Yes</v>
      </c>
      <c r="G739" s="67" t="str">
        <f t="shared" si="547"/>
        <v>CDC</v>
      </c>
      <c r="H739" s="67" t="str">
        <f t="shared" si="547"/>
        <v>United States</v>
      </c>
      <c r="I739" s="67" t="str">
        <f t="shared" si="547"/>
        <v>September 2022 to November 2022</v>
      </c>
      <c r="J739" s="67" t="str">
        <f t="shared" si="547"/>
        <v>Test-negative case study control</v>
      </c>
      <c r="K739" s="67" t="str">
        <f t="shared" si="548"/>
        <v>Healthy adults</v>
      </c>
      <c r="L739" s="67" t="str">
        <f t="shared" si="548"/>
        <v>Immunocompetent</v>
      </c>
      <c r="M739" s="67">
        <f t="shared" si="548"/>
        <v>78303</v>
      </c>
      <c r="N739" s="67" t="str">
        <f t="shared" si="548"/>
        <v>Odds Ratio (OR)
VE=(1-OR)x100
Multivariable logistic regression, adjusting for age, race and ethnicity, sex, calendar day (days since January 1, 2021), geographic region, and local SARS-CoV-2 circulation (percentage of SARS-CoV-2–positive results from testing within the counties surrounding the facility on the date of the encounter)</v>
      </c>
      <c r="O739" s="67" t="str">
        <f t="shared" si="548"/>
        <v>≥2 monovalent doses + bivalent booster</v>
      </c>
      <c r="P739" s="67" t="str">
        <f t="shared" si="548"/>
        <v>BNT162b2 or mRNA-1273</v>
      </c>
      <c r="Q739" s="67" t="str">
        <f t="shared" si="548"/>
        <v>Both</v>
      </c>
      <c r="R739" s="67" t="str">
        <f t="shared" si="548"/>
        <v>N/A</v>
      </c>
      <c r="S739" s="67" t="str">
        <f t="shared" si="548"/>
        <v>Bivalent booster</v>
      </c>
      <c r="T739" s="15" t="s">
        <v>110</v>
      </c>
      <c r="U739" s="67" t="s">
        <v>47</v>
      </c>
      <c r="V739" s="67" t="str">
        <f t="shared" ref="V739:W742" si="551">V738</f>
        <v>Overall</v>
      </c>
      <c r="W739" s="67" t="str">
        <f t="shared" si="551"/>
        <v xml:space="preserve">≥7 days </v>
      </c>
      <c r="X739" s="15" t="s">
        <v>1025</v>
      </c>
      <c r="Y739" s="67" t="str">
        <f t="shared" si="550"/>
        <v>Overall Omicron</v>
      </c>
      <c r="Z739" s="15" t="s">
        <v>1896</v>
      </c>
      <c r="AA739" s="67"/>
    </row>
    <row r="740" spans="1:27" ht="30" x14ac:dyDescent="0.25">
      <c r="A740" s="62">
        <f t="shared" si="547"/>
        <v>44981</v>
      </c>
      <c r="B740" s="67" t="str">
        <f t="shared" si="547"/>
        <v>Tenforde M.W., et al.</v>
      </c>
      <c r="C740" s="68" t="str">
        <f t="shared" si="547"/>
        <v>Early Estimates of Bivalent mRNA Vaccine Effectiveness in Preventing COVID-19–Associated Emergency Department or Urgent Care Encounters and Hospitalizations Among Immunocompetent Adults — VISION Network, Nine States, September–November 2022</v>
      </c>
      <c r="D740" s="64">
        <f t="shared" si="547"/>
        <v>44896</v>
      </c>
      <c r="E740" s="67" t="str">
        <f t="shared" si="547"/>
        <v>Morbidity and Mortality Weekly Report</v>
      </c>
      <c r="F740" s="67" t="str">
        <f t="shared" si="547"/>
        <v>Yes</v>
      </c>
      <c r="G740" s="67" t="str">
        <f t="shared" si="547"/>
        <v>CDC</v>
      </c>
      <c r="H740" s="67" t="str">
        <f t="shared" si="547"/>
        <v>United States</v>
      </c>
      <c r="I740" s="67" t="str">
        <f t="shared" si="547"/>
        <v>September 2022 to November 2022</v>
      </c>
      <c r="J740" s="67" t="str">
        <f t="shared" si="547"/>
        <v>Test-negative case study control</v>
      </c>
      <c r="K740" s="67" t="str">
        <f t="shared" si="548"/>
        <v>Healthy adults</v>
      </c>
      <c r="L740" s="67" t="str">
        <f t="shared" si="548"/>
        <v>Immunocompetent</v>
      </c>
      <c r="M740" s="67">
        <f t="shared" si="548"/>
        <v>78303</v>
      </c>
      <c r="N740" s="67" t="str">
        <f t="shared" si="548"/>
        <v>Odds Ratio (OR)
VE=(1-OR)x100
Multivariable logistic regression, adjusting for age, race and ethnicity, sex, calendar day (days since January 1, 2021), geographic region, and local SARS-CoV-2 circulation (percentage of SARS-CoV-2–positive results from testing within the counties surrounding the facility on the date of the encounter)</v>
      </c>
      <c r="O740" s="67" t="str">
        <f t="shared" si="548"/>
        <v>≥2 monovalent doses + bivalent booster</v>
      </c>
      <c r="P740" s="67" t="str">
        <f t="shared" si="548"/>
        <v>BNT162b2 or mRNA-1273</v>
      </c>
      <c r="Q740" s="67" t="str">
        <f t="shared" si="548"/>
        <v>Both</v>
      </c>
      <c r="R740" s="67" t="str">
        <f t="shared" si="548"/>
        <v>N/A</v>
      </c>
      <c r="S740" s="67" t="str">
        <f t="shared" si="548"/>
        <v>Bivalent booster</v>
      </c>
      <c r="T740" s="15" t="s">
        <v>1890</v>
      </c>
      <c r="U740" s="67" t="str">
        <f>U739</f>
        <v>Hospitalization</v>
      </c>
      <c r="V740" s="67" t="str">
        <f t="shared" si="551"/>
        <v>Overall</v>
      </c>
      <c r="W740" s="67" t="str">
        <f t="shared" si="551"/>
        <v xml:space="preserve">≥7 days </v>
      </c>
      <c r="X740" s="15" t="s">
        <v>150</v>
      </c>
      <c r="Y740" s="67" t="str">
        <f t="shared" si="550"/>
        <v>Overall Omicron</v>
      </c>
      <c r="Z740" s="15" t="s">
        <v>1897</v>
      </c>
      <c r="AA740" s="67"/>
    </row>
    <row r="741" spans="1:27" ht="30" x14ac:dyDescent="0.25">
      <c r="A741" s="62">
        <f t="shared" si="547"/>
        <v>44981</v>
      </c>
      <c r="B741" s="67" t="str">
        <f t="shared" si="547"/>
        <v>Tenforde M.W., et al.</v>
      </c>
      <c r="C741" s="68" t="str">
        <f t="shared" si="547"/>
        <v>Early Estimates of Bivalent mRNA Vaccine Effectiveness in Preventing COVID-19–Associated Emergency Department or Urgent Care Encounters and Hospitalizations Among Immunocompetent Adults — VISION Network, Nine States, September–November 2022</v>
      </c>
      <c r="D741" s="64">
        <f t="shared" si="547"/>
        <v>44896</v>
      </c>
      <c r="E741" s="67" t="str">
        <f t="shared" si="547"/>
        <v>Morbidity and Mortality Weekly Report</v>
      </c>
      <c r="F741" s="67" t="str">
        <f t="shared" si="547"/>
        <v>Yes</v>
      </c>
      <c r="G741" s="67" t="str">
        <f t="shared" si="547"/>
        <v>CDC</v>
      </c>
      <c r="H741" s="67" t="str">
        <f t="shared" si="547"/>
        <v>United States</v>
      </c>
      <c r="I741" s="67" t="str">
        <f t="shared" si="547"/>
        <v>September 2022 to November 2022</v>
      </c>
      <c r="J741" s="67" t="str">
        <f t="shared" si="547"/>
        <v>Test-negative case study control</v>
      </c>
      <c r="K741" s="67" t="str">
        <f t="shared" si="548"/>
        <v>Healthy adults</v>
      </c>
      <c r="L741" s="67" t="str">
        <f t="shared" si="548"/>
        <v>Immunocompetent</v>
      </c>
      <c r="M741" s="67">
        <f t="shared" si="548"/>
        <v>78303</v>
      </c>
      <c r="N741" s="67" t="str">
        <f t="shared" si="548"/>
        <v>Odds Ratio (OR)
VE=(1-OR)x100
Multivariable logistic regression, adjusting for age, race and ethnicity, sex, calendar day (days since January 1, 2021), geographic region, and local SARS-CoV-2 circulation (percentage of SARS-CoV-2–positive results from testing within the counties surrounding the facility on the date of the encounter)</v>
      </c>
      <c r="O741" s="67" t="str">
        <f t="shared" si="548"/>
        <v>≥2 monovalent doses + bivalent booster</v>
      </c>
      <c r="P741" s="67" t="str">
        <f t="shared" si="548"/>
        <v>BNT162b2 or mRNA-1273</v>
      </c>
      <c r="Q741" s="67" t="str">
        <f t="shared" si="548"/>
        <v>Both</v>
      </c>
      <c r="R741" s="67" t="str">
        <f t="shared" si="548"/>
        <v>N/A</v>
      </c>
      <c r="S741" s="67" t="str">
        <f t="shared" si="548"/>
        <v>Bivalent booster</v>
      </c>
      <c r="T741" s="15" t="s">
        <v>1892</v>
      </c>
      <c r="U741" s="67" t="str">
        <f>U740</f>
        <v>Hospitalization</v>
      </c>
      <c r="V741" s="67" t="str">
        <f t="shared" si="551"/>
        <v>Overall</v>
      </c>
      <c r="W741" s="67" t="str">
        <f t="shared" si="551"/>
        <v xml:space="preserve">≥7 days </v>
      </c>
      <c r="X741" s="67" t="s">
        <v>221</v>
      </c>
      <c r="Y741" s="67" t="str">
        <f t="shared" si="550"/>
        <v>Overall Omicron</v>
      </c>
      <c r="Z741" s="15" t="s">
        <v>1898</v>
      </c>
      <c r="AA741" s="67"/>
    </row>
    <row r="742" spans="1:27" ht="30" x14ac:dyDescent="0.25">
      <c r="A742" s="62">
        <f t="shared" si="547"/>
        <v>44981</v>
      </c>
      <c r="B742" s="67" t="str">
        <f t="shared" si="547"/>
        <v>Tenforde M.W., et al.</v>
      </c>
      <c r="C742" s="68" t="str">
        <f t="shared" si="547"/>
        <v>Early Estimates of Bivalent mRNA Vaccine Effectiveness in Preventing COVID-19–Associated Emergency Department or Urgent Care Encounters and Hospitalizations Among Immunocompetent Adults — VISION Network, Nine States, September–November 2022</v>
      </c>
      <c r="D742" s="64">
        <f t="shared" si="547"/>
        <v>44896</v>
      </c>
      <c r="E742" s="67" t="str">
        <f t="shared" si="547"/>
        <v>Morbidity and Mortality Weekly Report</v>
      </c>
      <c r="F742" s="67" t="str">
        <f t="shared" si="547"/>
        <v>Yes</v>
      </c>
      <c r="G742" s="67" t="str">
        <f t="shared" si="547"/>
        <v>CDC</v>
      </c>
      <c r="H742" s="67" t="str">
        <f t="shared" si="547"/>
        <v>United States</v>
      </c>
      <c r="I742" s="67" t="str">
        <f t="shared" si="547"/>
        <v>September 2022 to November 2022</v>
      </c>
      <c r="J742" s="67" t="str">
        <f t="shared" si="547"/>
        <v>Test-negative case study control</v>
      </c>
      <c r="K742" s="67" t="str">
        <f t="shared" si="548"/>
        <v>Healthy adults</v>
      </c>
      <c r="L742" s="67" t="str">
        <f t="shared" si="548"/>
        <v>Immunocompetent</v>
      </c>
      <c r="M742" s="67">
        <f t="shared" si="548"/>
        <v>78303</v>
      </c>
      <c r="N742" s="67" t="str">
        <f t="shared" si="548"/>
        <v>Odds Ratio (OR)
VE=(1-OR)x100
Multivariable logistic regression, adjusting for age, race and ethnicity, sex, calendar day (days since January 1, 2021), geographic region, and local SARS-CoV-2 circulation (percentage of SARS-CoV-2–positive results from testing within the counties surrounding the facility on the date of the encounter)</v>
      </c>
      <c r="O742" s="67" t="str">
        <f t="shared" si="548"/>
        <v>≥2 monovalent doses + bivalent booster</v>
      </c>
      <c r="P742" s="67" t="str">
        <f t="shared" si="548"/>
        <v>BNT162b2 or mRNA-1273</v>
      </c>
      <c r="Q742" s="67" t="str">
        <f t="shared" si="548"/>
        <v>Both</v>
      </c>
      <c r="R742" s="67" t="str">
        <f t="shared" si="548"/>
        <v>N/A</v>
      </c>
      <c r="S742" s="67" t="str">
        <f t="shared" si="548"/>
        <v>Bivalent booster</v>
      </c>
      <c r="T742" s="15" t="s">
        <v>1894</v>
      </c>
      <c r="U742" s="67" t="str">
        <f>U741</f>
        <v>Hospitalization</v>
      </c>
      <c r="V742" s="67" t="str">
        <f t="shared" si="551"/>
        <v>Overall</v>
      </c>
      <c r="W742" s="67" t="str">
        <f t="shared" si="551"/>
        <v xml:space="preserve">≥7 days </v>
      </c>
      <c r="X742" s="67" t="str">
        <f>X741</f>
        <v>Long term (&gt;6 months)</v>
      </c>
      <c r="Y742" s="67" t="str">
        <f t="shared" si="550"/>
        <v>Overall Omicron</v>
      </c>
      <c r="Z742" s="15" t="s">
        <v>1899</v>
      </c>
      <c r="AA742" s="67"/>
    </row>
    <row r="743" spans="1:27" ht="74.25" customHeight="1" x14ac:dyDescent="0.25">
      <c r="A743" s="62">
        <v>44983</v>
      </c>
      <c r="B743" s="67" t="s">
        <v>1938</v>
      </c>
      <c r="C743" s="68" t="s">
        <v>1939</v>
      </c>
      <c r="D743" s="64">
        <v>44927</v>
      </c>
      <c r="E743" s="67" t="s">
        <v>209</v>
      </c>
      <c r="F743" s="67" t="s">
        <v>62</v>
      </c>
      <c r="G743" s="67" t="s">
        <v>1940</v>
      </c>
      <c r="H743" s="67" t="s">
        <v>38</v>
      </c>
      <c r="I743" s="67" t="s">
        <v>1941</v>
      </c>
      <c r="J743" s="67" t="s">
        <v>40</v>
      </c>
      <c r="K743" s="67" t="s">
        <v>1072</v>
      </c>
      <c r="L743" s="67" t="s">
        <v>41</v>
      </c>
      <c r="M743" s="67">
        <v>1577</v>
      </c>
      <c r="N743" s="67" t="s">
        <v>1942</v>
      </c>
      <c r="O743" s="67" t="s">
        <v>71</v>
      </c>
      <c r="P743" s="67" t="s">
        <v>43</v>
      </c>
      <c r="Q743" s="15" t="s">
        <v>62</v>
      </c>
      <c r="R743" s="67" t="s">
        <v>41</v>
      </c>
      <c r="S743" s="67" t="s">
        <v>77</v>
      </c>
      <c r="T743" s="15" t="s">
        <v>1943</v>
      </c>
      <c r="U743" s="67" t="s">
        <v>144</v>
      </c>
      <c r="V743" s="67" t="s">
        <v>48</v>
      </c>
      <c r="W743" s="67" t="s">
        <v>111</v>
      </c>
      <c r="X743" s="67" t="s">
        <v>1025</v>
      </c>
      <c r="Y743" s="67" t="s">
        <v>112</v>
      </c>
      <c r="Z743" s="15" t="s">
        <v>1944</v>
      </c>
      <c r="AA743" s="67" t="s">
        <v>1946</v>
      </c>
    </row>
    <row r="744" spans="1:27" ht="78.75" customHeight="1" x14ac:dyDescent="0.25">
      <c r="A744" s="62">
        <f t="shared" ref="A744:P744" si="552">A743</f>
        <v>44983</v>
      </c>
      <c r="B744" s="67" t="str">
        <f t="shared" si="552"/>
        <v xml:space="preserve">Tartof S. Y., et al. </v>
      </c>
      <c r="C744" s="68" t="str">
        <f t="shared" si="552"/>
        <v>Prior SARS-CoV-2 Infection and COVID-19 Vaccine Effectiveness against Outpatient Illness during Widespread Circulation of SARS-CoV-2 Omicron Variant, US Flu VE Network</v>
      </c>
      <c r="D744" s="64">
        <f t="shared" si="552"/>
        <v>44927</v>
      </c>
      <c r="E744" s="67" t="str">
        <f t="shared" si="552"/>
        <v>medRxiv</v>
      </c>
      <c r="F744" s="67" t="str">
        <f t="shared" si="552"/>
        <v>No</v>
      </c>
      <c r="G744" s="67" t="str">
        <f t="shared" si="552"/>
        <v>Centers for Disease Control, National Institutes of Health, and National Center for Advancing Translational Sciences Clinical Translational Science Award</v>
      </c>
      <c r="H744" s="67" t="str">
        <f t="shared" si="552"/>
        <v>United States</v>
      </c>
      <c r="I744" s="67" t="str">
        <f t="shared" si="552"/>
        <v>October 2021 to April 2022</v>
      </c>
      <c r="J744" s="67" t="str">
        <f t="shared" si="552"/>
        <v>Test-negative case study control</v>
      </c>
      <c r="K744" s="67" t="str">
        <f t="shared" si="552"/>
        <v xml:space="preserve">General population (≥18 years) </v>
      </c>
      <c r="L744" s="67" t="str">
        <f t="shared" si="552"/>
        <v>N/A</v>
      </c>
      <c r="M744" s="67">
        <f t="shared" si="552"/>
        <v>1577</v>
      </c>
      <c r="N744" s="67" t="str">
        <f t="shared" si="552"/>
        <v>Odds Ratio (OR)
VE=(1-OR)x 100
Logisitic regression models including age, sex, race, and enthinicity site, illness, onset week, self-reported chronic medical condition, and high-risk SARS-CoV-2 exposure</v>
      </c>
      <c r="O744" s="67" t="str">
        <f t="shared" si="552"/>
        <v>2 doses + first booster</v>
      </c>
      <c r="P744" s="67" t="str">
        <f t="shared" si="552"/>
        <v>BNT162b2 or mRNA-1273</v>
      </c>
      <c r="Q744" s="15" t="s">
        <v>36</v>
      </c>
      <c r="R744" s="67" t="str">
        <f>R743</f>
        <v>N/A</v>
      </c>
      <c r="S744" s="67" t="str">
        <f>S743</f>
        <v>First booster</v>
      </c>
      <c r="T744" s="15" t="s">
        <v>1947</v>
      </c>
      <c r="U744" s="67" t="str">
        <f>U743</f>
        <v>Infection</v>
      </c>
      <c r="V744" s="67" t="str">
        <f>V743</f>
        <v>Overall</v>
      </c>
      <c r="W744" s="67" t="str">
        <f>W743</f>
        <v>≥14 days</v>
      </c>
      <c r="X744" s="67" t="str">
        <f>X743</f>
        <v>Short term (0-3 months)</v>
      </c>
      <c r="Y744" s="67" t="str">
        <f>Y743</f>
        <v>Omicron (B.1.1.529)</v>
      </c>
      <c r="Z744" s="15" t="s">
        <v>1945</v>
      </c>
      <c r="AA744" s="67"/>
    </row>
    <row r="745" spans="1:27" x14ac:dyDescent="0.25">
      <c r="A745" s="62">
        <v>44983</v>
      </c>
      <c r="B745" s="67" t="s">
        <v>1948</v>
      </c>
      <c r="C745" s="68" t="s">
        <v>1949</v>
      </c>
      <c r="D745" s="64">
        <v>44958</v>
      </c>
      <c r="E745" s="67" t="s">
        <v>1181</v>
      </c>
      <c r="F745" s="67" t="s">
        <v>36</v>
      </c>
      <c r="G745" s="67" t="s">
        <v>139</v>
      </c>
      <c r="H745" s="67" t="s">
        <v>38</v>
      </c>
      <c r="I745" s="67" t="s">
        <v>375</v>
      </c>
      <c r="J745" s="67" t="s">
        <v>157</v>
      </c>
      <c r="K745" s="67" t="s">
        <v>1072</v>
      </c>
      <c r="L745" s="67" t="s">
        <v>44</v>
      </c>
      <c r="M745" s="67">
        <v>18911378</v>
      </c>
      <c r="N745" s="67" t="s">
        <v>1990</v>
      </c>
      <c r="O745" s="67" t="s">
        <v>1950</v>
      </c>
      <c r="P745" s="67" t="s">
        <v>1951</v>
      </c>
      <c r="Q745" s="67" t="s">
        <v>44</v>
      </c>
      <c r="R745" s="67" t="s">
        <v>41</v>
      </c>
      <c r="S745" s="67" t="s">
        <v>1952</v>
      </c>
      <c r="T745" s="67" t="s">
        <v>1953</v>
      </c>
      <c r="U745" s="15" t="s">
        <v>144</v>
      </c>
      <c r="V745" s="67" t="s">
        <v>48</v>
      </c>
      <c r="W745" s="67" t="s">
        <v>114</v>
      </c>
      <c r="X745" s="67" t="s">
        <v>1025</v>
      </c>
      <c r="Y745" s="67" t="s">
        <v>50</v>
      </c>
      <c r="Z745" s="15" t="s">
        <v>1954</v>
      </c>
      <c r="AA745" s="67" t="s">
        <v>1989</v>
      </c>
    </row>
    <row r="746" spans="1:27" x14ac:dyDescent="0.25">
      <c r="A746" s="62">
        <f t="shared" ref="A746:A762" si="553">A745</f>
        <v>44983</v>
      </c>
      <c r="B746" s="67" t="str">
        <f t="shared" ref="B746:B762" si="554">B745</f>
        <v>Kompaniyets L. et al.</v>
      </c>
      <c r="C746" s="68" t="str">
        <f t="shared" ref="C746:C762" si="555">C745</f>
        <v>Relative effectiveness of COVID-19 vaccination and booster dose combinations among 18.9 million vaccinated adults during the early SARS-CoV-2 Omicron period — United States, January 1, 2022–March 31, 2022</v>
      </c>
      <c r="D746" s="64">
        <f t="shared" ref="D746:D762" si="556">D745</f>
        <v>44958</v>
      </c>
      <c r="E746" s="67" t="str">
        <f t="shared" ref="E746:E762" si="557">E745</f>
        <v>Clinical Infectious Diseases</v>
      </c>
      <c r="F746" s="67" t="str">
        <f t="shared" ref="F746:F762" si="558">F745</f>
        <v>Yes</v>
      </c>
      <c r="G746" s="67" t="str">
        <f t="shared" ref="G746:G762" si="559">G745</f>
        <v>None</v>
      </c>
      <c r="H746" s="67" t="str">
        <f t="shared" ref="H746:H762" si="560">H745</f>
        <v>United States</v>
      </c>
      <c r="I746" s="67" t="str">
        <f t="shared" ref="I746:I762" si="561">I745</f>
        <v>January 2022 to March 2022</v>
      </c>
      <c r="J746" s="67" t="str">
        <f t="shared" ref="J746:J762" si="562">J745</f>
        <v>Retrospective cohort study</v>
      </c>
      <c r="K746" s="67" t="str">
        <f t="shared" ref="K746:K762" si="563">K745</f>
        <v xml:space="preserve">General population (≥18 years) </v>
      </c>
      <c r="L746" s="67" t="str">
        <f t="shared" ref="L746:L762" si="564">L745</f>
        <v>Both</v>
      </c>
      <c r="M746" s="67">
        <f t="shared" ref="M746:M762" si="565">M745</f>
        <v>18911378</v>
      </c>
      <c r="N746" s="67" t="str">
        <f t="shared" ref="N746:N762" si="566">N745</f>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46" s="67" t="str">
        <f t="shared" ref="O746:O762" si="567">O745</f>
        <v>1 dose + heterologous booster</v>
      </c>
      <c r="P746" s="67" t="str">
        <f t="shared" ref="P746:P762" si="568">P745</f>
        <v>Dose 1: Ad26.COV2.S
Booster: BNT162b2 or mRNA-1273</v>
      </c>
      <c r="Q746" s="67" t="str">
        <f t="shared" ref="Q746:Q762" si="569">Q745</f>
        <v>Both</v>
      </c>
      <c r="R746" s="67" t="str">
        <f t="shared" ref="R746:R762" si="570">R745</f>
        <v>N/A</v>
      </c>
      <c r="S746" s="67" t="str">
        <f t="shared" ref="S746:S762" si="571">S745</f>
        <v>First heterologous booster</v>
      </c>
      <c r="T746" s="67" t="str">
        <f t="shared" ref="T746:T762" si="572">T745</f>
        <v>2 Ad26.COV2.S doses</v>
      </c>
      <c r="U746" s="15" t="s">
        <v>1529</v>
      </c>
      <c r="V746" s="67" t="str">
        <f t="shared" ref="V746:Y749" si="573">V745</f>
        <v>Overall</v>
      </c>
      <c r="W746" s="67" t="str">
        <f t="shared" si="573"/>
        <v>≥7 days</v>
      </c>
      <c r="X746" s="67" t="str">
        <f t="shared" si="573"/>
        <v>Short term (0-3 months)</v>
      </c>
      <c r="Y746" s="67" t="str">
        <f t="shared" si="573"/>
        <v>Overall Omicron</v>
      </c>
      <c r="Z746" s="15" t="s">
        <v>1955</v>
      </c>
      <c r="AA746" s="67"/>
    </row>
    <row r="747" spans="1:27" x14ac:dyDescent="0.25">
      <c r="A747" s="62">
        <f t="shared" si="553"/>
        <v>44983</v>
      </c>
      <c r="B747" s="67" t="str">
        <f t="shared" si="554"/>
        <v>Kompaniyets L. et al.</v>
      </c>
      <c r="C747" s="68" t="str">
        <f t="shared" si="555"/>
        <v>Relative effectiveness of COVID-19 vaccination and booster dose combinations among 18.9 million vaccinated adults during the early SARS-CoV-2 Omicron period — United States, January 1, 2022–March 31, 2022</v>
      </c>
      <c r="D747" s="64">
        <f t="shared" si="556"/>
        <v>44958</v>
      </c>
      <c r="E747" s="67" t="str">
        <f t="shared" si="557"/>
        <v>Clinical Infectious Diseases</v>
      </c>
      <c r="F747" s="67" t="str">
        <f t="shared" si="558"/>
        <v>Yes</v>
      </c>
      <c r="G747" s="67" t="str">
        <f t="shared" si="559"/>
        <v>None</v>
      </c>
      <c r="H747" s="67" t="str">
        <f t="shared" si="560"/>
        <v>United States</v>
      </c>
      <c r="I747" s="67" t="str">
        <f t="shared" si="561"/>
        <v>January 2022 to March 2022</v>
      </c>
      <c r="J747" s="67" t="str">
        <f t="shared" si="562"/>
        <v>Retrospective cohort study</v>
      </c>
      <c r="K747" s="67" t="str">
        <f t="shared" si="563"/>
        <v xml:space="preserve">General population (≥18 years) </v>
      </c>
      <c r="L747" s="67" t="str">
        <f t="shared" si="564"/>
        <v>Both</v>
      </c>
      <c r="M747" s="67">
        <f t="shared" si="565"/>
        <v>18911378</v>
      </c>
      <c r="N747" s="67" t="str">
        <f t="shared" si="566"/>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47" s="67" t="str">
        <f t="shared" si="567"/>
        <v>1 dose + heterologous booster</v>
      </c>
      <c r="P747" s="67" t="str">
        <f t="shared" si="568"/>
        <v>Dose 1: Ad26.COV2.S
Booster: BNT162b2 or mRNA-1273</v>
      </c>
      <c r="Q747" s="67" t="str">
        <f t="shared" si="569"/>
        <v>Both</v>
      </c>
      <c r="R747" s="67" t="str">
        <f t="shared" si="570"/>
        <v>N/A</v>
      </c>
      <c r="S747" s="67" t="str">
        <f t="shared" si="571"/>
        <v>First heterologous booster</v>
      </c>
      <c r="T747" s="67" t="str">
        <f t="shared" si="572"/>
        <v>2 Ad26.COV2.S doses</v>
      </c>
      <c r="U747" s="15" t="s">
        <v>1956</v>
      </c>
      <c r="V747" s="67" t="str">
        <f t="shared" si="573"/>
        <v>Overall</v>
      </c>
      <c r="W747" s="67" t="str">
        <f t="shared" si="573"/>
        <v>≥7 days</v>
      </c>
      <c r="X747" s="67" t="str">
        <f t="shared" si="573"/>
        <v>Short term (0-3 months)</v>
      </c>
      <c r="Y747" s="67" t="str">
        <f t="shared" si="573"/>
        <v>Overall Omicron</v>
      </c>
      <c r="Z747" s="15" t="s">
        <v>1957</v>
      </c>
      <c r="AA747" s="67"/>
    </row>
    <row r="748" spans="1:27" ht="30.75" customHeight="1" x14ac:dyDescent="0.25">
      <c r="A748" s="62">
        <f t="shared" si="553"/>
        <v>44983</v>
      </c>
      <c r="B748" s="67" t="str">
        <f t="shared" si="554"/>
        <v>Kompaniyets L. et al.</v>
      </c>
      <c r="C748" s="68" t="str">
        <f t="shared" si="555"/>
        <v>Relative effectiveness of COVID-19 vaccination and booster dose combinations among 18.9 million vaccinated adults during the early SARS-CoV-2 Omicron period — United States, January 1, 2022–March 31, 2022</v>
      </c>
      <c r="D748" s="64">
        <f t="shared" si="556"/>
        <v>44958</v>
      </c>
      <c r="E748" s="67" t="str">
        <f t="shared" si="557"/>
        <v>Clinical Infectious Diseases</v>
      </c>
      <c r="F748" s="67" t="str">
        <f t="shared" si="558"/>
        <v>Yes</v>
      </c>
      <c r="G748" s="67" t="str">
        <f t="shared" si="559"/>
        <v>None</v>
      </c>
      <c r="H748" s="67" t="str">
        <f t="shared" si="560"/>
        <v>United States</v>
      </c>
      <c r="I748" s="67" t="str">
        <f t="shared" si="561"/>
        <v>January 2022 to March 2022</v>
      </c>
      <c r="J748" s="67" t="str">
        <f t="shared" si="562"/>
        <v>Retrospective cohort study</v>
      </c>
      <c r="K748" s="67" t="str">
        <f t="shared" si="563"/>
        <v xml:space="preserve">General population (≥18 years) </v>
      </c>
      <c r="L748" s="67" t="str">
        <f t="shared" si="564"/>
        <v>Both</v>
      </c>
      <c r="M748" s="67">
        <f t="shared" si="565"/>
        <v>18911378</v>
      </c>
      <c r="N748" s="67" t="str">
        <f t="shared" si="566"/>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48" s="67" t="str">
        <f t="shared" si="567"/>
        <v>1 dose + heterologous booster</v>
      </c>
      <c r="P748" s="67" t="str">
        <f t="shared" si="568"/>
        <v>Dose 1: Ad26.COV2.S
Booster: BNT162b2 or mRNA-1273</v>
      </c>
      <c r="Q748" s="67" t="str">
        <f t="shared" si="569"/>
        <v>Both</v>
      </c>
      <c r="R748" s="67" t="str">
        <f t="shared" si="570"/>
        <v>N/A</v>
      </c>
      <c r="S748" s="67" t="str">
        <f t="shared" si="571"/>
        <v>First heterologous booster</v>
      </c>
      <c r="T748" s="67" t="str">
        <f t="shared" si="572"/>
        <v>2 Ad26.COV2.S doses</v>
      </c>
      <c r="U748" s="15" t="s">
        <v>47</v>
      </c>
      <c r="V748" s="67" t="str">
        <f t="shared" si="573"/>
        <v>Overall</v>
      </c>
      <c r="W748" s="67" t="str">
        <f t="shared" si="573"/>
        <v>≥7 days</v>
      </c>
      <c r="X748" s="67" t="str">
        <f t="shared" si="573"/>
        <v>Short term (0-3 months)</v>
      </c>
      <c r="Y748" s="67" t="str">
        <f t="shared" si="573"/>
        <v>Overall Omicron</v>
      </c>
      <c r="Z748" s="15" t="s">
        <v>1958</v>
      </c>
      <c r="AA748" s="67"/>
    </row>
    <row r="749" spans="1:27" ht="47.25" customHeight="1" x14ac:dyDescent="0.25">
      <c r="A749" s="62">
        <f t="shared" si="553"/>
        <v>44983</v>
      </c>
      <c r="B749" s="67" t="str">
        <f t="shared" si="554"/>
        <v>Kompaniyets L. et al.</v>
      </c>
      <c r="C749" s="68" t="str">
        <f t="shared" si="555"/>
        <v>Relative effectiveness of COVID-19 vaccination and booster dose combinations among 18.9 million vaccinated adults during the early SARS-CoV-2 Omicron period — United States, January 1, 2022–March 31, 2022</v>
      </c>
      <c r="D749" s="64">
        <f t="shared" si="556"/>
        <v>44958</v>
      </c>
      <c r="E749" s="67" t="str">
        <f t="shared" si="557"/>
        <v>Clinical Infectious Diseases</v>
      </c>
      <c r="F749" s="67" t="str">
        <f t="shared" si="558"/>
        <v>Yes</v>
      </c>
      <c r="G749" s="67" t="str">
        <f t="shared" si="559"/>
        <v>None</v>
      </c>
      <c r="H749" s="67" t="str">
        <f t="shared" si="560"/>
        <v>United States</v>
      </c>
      <c r="I749" s="67" t="str">
        <f t="shared" si="561"/>
        <v>January 2022 to March 2022</v>
      </c>
      <c r="J749" s="67" t="str">
        <f t="shared" si="562"/>
        <v>Retrospective cohort study</v>
      </c>
      <c r="K749" s="67" t="str">
        <f t="shared" si="563"/>
        <v xml:space="preserve">General population (≥18 years) </v>
      </c>
      <c r="L749" s="67" t="str">
        <f t="shared" si="564"/>
        <v>Both</v>
      </c>
      <c r="M749" s="67">
        <f t="shared" si="565"/>
        <v>18911378</v>
      </c>
      <c r="N749" s="67" t="str">
        <f t="shared" si="566"/>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49" s="67" t="str">
        <f t="shared" si="567"/>
        <v>1 dose + heterologous booster</v>
      </c>
      <c r="P749" s="67" t="str">
        <f t="shared" si="568"/>
        <v>Dose 1: Ad26.COV2.S
Booster: BNT162b2 or mRNA-1273</v>
      </c>
      <c r="Q749" s="67" t="str">
        <f t="shared" si="569"/>
        <v>Both</v>
      </c>
      <c r="R749" s="67" t="str">
        <f t="shared" si="570"/>
        <v>N/A</v>
      </c>
      <c r="S749" s="67" t="str">
        <f t="shared" si="571"/>
        <v>First heterologous booster</v>
      </c>
      <c r="T749" s="67" t="str">
        <f t="shared" si="572"/>
        <v>2 Ad26.COV2.S doses</v>
      </c>
      <c r="U749" s="15" t="s">
        <v>2035</v>
      </c>
      <c r="V749" s="67" t="str">
        <f t="shared" si="573"/>
        <v>Overall</v>
      </c>
      <c r="W749" s="67" t="str">
        <f t="shared" si="573"/>
        <v>≥7 days</v>
      </c>
      <c r="X749" s="67" t="str">
        <f t="shared" si="573"/>
        <v>Short term (0-3 months)</v>
      </c>
      <c r="Y749" s="67" t="str">
        <f t="shared" si="573"/>
        <v>Overall Omicron</v>
      </c>
      <c r="Z749" s="15" t="s">
        <v>1959</v>
      </c>
      <c r="AA749" s="67"/>
    </row>
    <row r="750" spans="1:27" x14ac:dyDescent="0.25">
      <c r="A750" s="62">
        <f t="shared" si="553"/>
        <v>44983</v>
      </c>
      <c r="B750" s="67" t="str">
        <f t="shared" si="554"/>
        <v>Kompaniyets L. et al.</v>
      </c>
      <c r="C750" s="68" t="str">
        <f t="shared" si="555"/>
        <v>Relative effectiveness of COVID-19 vaccination and booster dose combinations among 18.9 million vaccinated adults during the early SARS-CoV-2 Omicron period — United States, January 1, 2022–March 31, 2022</v>
      </c>
      <c r="D750" s="64">
        <f t="shared" si="556"/>
        <v>44958</v>
      </c>
      <c r="E750" s="67" t="str">
        <f t="shared" si="557"/>
        <v>Clinical Infectious Diseases</v>
      </c>
      <c r="F750" s="67" t="str">
        <f t="shared" si="558"/>
        <v>Yes</v>
      </c>
      <c r="G750" s="67" t="str">
        <f t="shared" si="559"/>
        <v>None</v>
      </c>
      <c r="H750" s="67" t="str">
        <f t="shared" si="560"/>
        <v>United States</v>
      </c>
      <c r="I750" s="67" t="str">
        <f t="shared" si="561"/>
        <v>January 2022 to March 2022</v>
      </c>
      <c r="J750" s="67" t="str">
        <f t="shared" si="562"/>
        <v>Retrospective cohort study</v>
      </c>
      <c r="K750" s="67" t="str">
        <f t="shared" si="563"/>
        <v xml:space="preserve">General population (≥18 years) </v>
      </c>
      <c r="L750" s="67" t="str">
        <f t="shared" si="564"/>
        <v>Both</v>
      </c>
      <c r="M750" s="67">
        <f t="shared" si="565"/>
        <v>18911378</v>
      </c>
      <c r="N750" s="67" t="str">
        <f t="shared" si="566"/>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50" s="67" t="str">
        <f t="shared" si="567"/>
        <v>1 dose + heterologous booster</v>
      </c>
      <c r="P750" s="67" t="str">
        <f t="shared" si="568"/>
        <v>Dose 1: Ad26.COV2.S
Booster: BNT162b2 or mRNA-1273</v>
      </c>
      <c r="Q750" s="67" t="str">
        <f t="shared" si="569"/>
        <v>Both</v>
      </c>
      <c r="R750" s="67" t="str">
        <f t="shared" si="570"/>
        <v>N/A</v>
      </c>
      <c r="S750" s="67" t="str">
        <f t="shared" si="571"/>
        <v>First heterologous booster</v>
      </c>
      <c r="T750" s="67" t="str">
        <f t="shared" si="572"/>
        <v>2 Ad26.COV2.S doses</v>
      </c>
      <c r="U750" s="15" t="s">
        <v>144</v>
      </c>
      <c r="V750" s="67" t="s">
        <v>1445</v>
      </c>
      <c r="W750" s="67" t="str">
        <f t="shared" ref="W750:W780" si="574">W749</f>
        <v>≥7 days</v>
      </c>
      <c r="X750" s="67" t="str">
        <f t="shared" ref="X750:X780" si="575">X749</f>
        <v>Short term (0-3 months)</v>
      </c>
      <c r="Y750" s="67" t="str">
        <f t="shared" ref="Y750:Y780" si="576">Y749</f>
        <v>Overall Omicron</v>
      </c>
      <c r="Z750" s="15" t="s">
        <v>1960</v>
      </c>
      <c r="AA750" s="67"/>
    </row>
    <row r="751" spans="1:27" x14ac:dyDescent="0.25">
      <c r="A751" s="62">
        <f t="shared" si="553"/>
        <v>44983</v>
      </c>
      <c r="B751" s="67" t="str">
        <f t="shared" si="554"/>
        <v>Kompaniyets L. et al.</v>
      </c>
      <c r="C751" s="68" t="str">
        <f t="shared" si="555"/>
        <v>Relative effectiveness of COVID-19 vaccination and booster dose combinations among 18.9 million vaccinated adults during the early SARS-CoV-2 Omicron period — United States, January 1, 2022–March 31, 2022</v>
      </c>
      <c r="D751" s="64">
        <f t="shared" si="556"/>
        <v>44958</v>
      </c>
      <c r="E751" s="67" t="str">
        <f t="shared" si="557"/>
        <v>Clinical Infectious Diseases</v>
      </c>
      <c r="F751" s="67" t="str">
        <f t="shared" si="558"/>
        <v>Yes</v>
      </c>
      <c r="G751" s="67" t="str">
        <f t="shared" si="559"/>
        <v>None</v>
      </c>
      <c r="H751" s="67" t="str">
        <f t="shared" si="560"/>
        <v>United States</v>
      </c>
      <c r="I751" s="67" t="str">
        <f t="shared" si="561"/>
        <v>January 2022 to March 2022</v>
      </c>
      <c r="J751" s="67" t="str">
        <f t="shared" si="562"/>
        <v>Retrospective cohort study</v>
      </c>
      <c r="K751" s="67" t="str">
        <f t="shared" si="563"/>
        <v xml:space="preserve">General population (≥18 years) </v>
      </c>
      <c r="L751" s="67" t="str">
        <f t="shared" si="564"/>
        <v>Both</v>
      </c>
      <c r="M751" s="67">
        <f t="shared" si="565"/>
        <v>18911378</v>
      </c>
      <c r="N751" s="67" t="str">
        <f t="shared" si="566"/>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51" s="67" t="str">
        <f t="shared" si="567"/>
        <v>1 dose + heterologous booster</v>
      </c>
      <c r="P751" s="67" t="str">
        <f t="shared" si="568"/>
        <v>Dose 1: Ad26.COV2.S
Booster: BNT162b2 or mRNA-1273</v>
      </c>
      <c r="Q751" s="67" t="str">
        <f t="shared" si="569"/>
        <v>Both</v>
      </c>
      <c r="R751" s="67" t="str">
        <f t="shared" si="570"/>
        <v>N/A</v>
      </c>
      <c r="S751" s="67" t="str">
        <f t="shared" si="571"/>
        <v>First heterologous booster</v>
      </c>
      <c r="T751" s="67" t="str">
        <f t="shared" si="572"/>
        <v>2 Ad26.COV2.S doses</v>
      </c>
      <c r="U751" s="15" t="s">
        <v>1529</v>
      </c>
      <c r="V751" s="67" t="str">
        <f>V750</f>
        <v>18 to 49</v>
      </c>
      <c r="W751" s="67" t="str">
        <f t="shared" si="574"/>
        <v>≥7 days</v>
      </c>
      <c r="X751" s="67" t="str">
        <f t="shared" si="575"/>
        <v>Short term (0-3 months)</v>
      </c>
      <c r="Y751" s="67" t="str">
        <f t="shared" si="576"/>
        <v>Overall Omicron</v>
      </c>
      <c r="Z751" s="15" t="s">
        <v>1961</v>
      </c>
      <c r="AA751" s="67"/>
    </row>
    <row r="752" spans="1:27" x14ac:dyDescent="0.25">
      <c r="A752" s="62">
        <f t="shared" si="553"/>
        <v>44983</v>
      </c>
      <c r="B752" s="67" t="str">
        <f t="shared" si="554"/>
        <v>Kompaniyets L. et al.</v>
      </c>
      <c r="C752" s="68" t="str">
        <f t="shared" si="555"/>
        <v>Relative effectiveness of COVID-19 vaccination and booster dose combinations among 18.9 million vaccinated adults during the early SARS-CoV-2 Omicron period — United States, January 1, 2022–March 31, 2022</v>
      </c>
      <c r="D752" s="64">
        <f t="shared" si="556"/>
        <v>44958</v>
      </c>
      <c r="E752" s="67" t="str">
        <f t="shared" si="557"/>
        <v>Clinical Infectious Diseases</v>
      </c>
      <c r="F752" s="67" t="str">
        <f t="shared" si="558"/>
        <v>Yes</v>
      </c>
      <c r="G752" s="67" t="str">
        <f t="shared" si="559"/>
        <v>None</v>
      </c>
      <c r="H752" s="67" t="str">
        <f t="shared" si="560"/>
        <v>United States</v>
      </c>
      <c r="I752" s="67" t="str">
        <f t="shared" si="561"/>
        <v>January 2022 to March 2022</v>
      </c>
      <c r="J752" s="67" t="str">
        <f t="shared" si="562"/>
        <v>Retrospective cohort study</v>
      </c>
      <c r="K752" s="67" t="str">
        <f t="shared" si="563"/>
        <v xml:space="preserve">General population (≥18 years) </v>
      </c>
      <c r="L752" s="67" t="str">
        <f t="shared" si="564"/>
        <v>Both</v>
      </c>
      <c r="M752" s="67">
        <f t="shared" si="565"/>
        <v>18911378</v>
      </c>
      <c r="N752" s="67" t="str">
        <f t="shared" si="566"/>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52" s="67" t="str">
        <f t="shared" si="567"/>
        <v>1 dose + heterologous booster</v>
      </c>
      <c r="P752" s="67" t="str">
        <f t="shared" si="568"/>
        <v>Dose 1: Ad26.COV2.S
Booster: BNT162b2 or mRNA-1273</v>
      </c>
      <c r="Q752" s="67" t="str">
        <f t="shared" si="569"/>
        <v>Both</v>
      </c>
      <c r="R752" s="67" t="str">
        <f t="shared" si="570"/>
        <v>N/A</v>
      </c>
      <c r="S752" s="67" t="str">
        <f t="shared" si="571"/>
        <v>First heterologous booster</v>
      </c>
      <c r="T752" s="67" t="str">
        <f t="shared" si="572"/>
        <v>2 Ad26.COV2.S doses</v>
      </c>
      <c r="U752" s="15" t="s">
        <v>1956</v>
      </c>
      <c r="V752" s="67" t="str">
        <f>V751</f>
        <v>18 to 49</v>
      </c>
      <c r="W752" s="67" t="str">
        <f t="shared" si="574"/>
        <v>≥7 days</v>
      </c>
      <c r="X752" s="67" t="str">
        <f t="shared" si="575"/>
        <v>Short term (0-3 months)</v>
      </c>
      <c r="Y752" s="67" t="str">
        <f t="shared" si="576"/>
        <v>Overall Omicron</v>
      </c>
      <c r="Z752" s="15" t="s">
        <v>1962</v>
      </c>
      <c r="AA752" s="67"/>
    </row>
    <row r="753" spans="1:27" x14ac:dyDescent="0.25">
      <c r="A753" s="62">
        <f t="shared" si="553"/>
        <v>44983</v>
      </c>
      <c r="B753" s="67" t="str">
        <f t="shared" si="554"/>
        <v>Kompaniyets L. et al.</v>
      </c>
      <c r="C753" s="68" t="str">
        <f t="shared" si="555"/>
        <v>Relative effectiveness of COVID-19 vaccination and booster dose combinations among 18.9 million vaccinated adults during the early SARS-CoV-2 Omicron period — United States, January 1, 2022–March 31, 2022</v>
      </c>
      <c r="D753" s="64">
        <f t="shared" si="556"/>
        <v>44958</v>
      </c>
      <c r="E753" s="67" t="str">
        <f t="shared" si="557"/>
        <v>Clinical Infectious Diseases</v>
      </c>
      <c r="F753" s="67" t="str">
        <f t="shared" si="558"/>
        <v>Yes</v>
      </c>
      <c r="G753" s="67" t="str">
        <f t="shared" si="559"/>
        <v>None</v>
      </c>
      <c r="H753" s="67" t="str">
        <f t="shared" si="560"/>
        <v>United States</v>
      </c>
      <c r="I753" s="67" t="str">
        <f t="shared" si="561"/>
        <v>January 2022 to March 2022</v>
      </c>
      <c r="J753" s="67" t="str">
        <f t="shared" si="562"/>
        <v>Retrospective cohort study</v>
      </c>
      <c r="K753" s="67" t="str">
        <f t="shared" si="563"/>
        <v xml:space="preserve">General population (≥18 years) </v>
      </c>
      <c r="L753" s="67" t="str">
        <f t="shared" si="564"/>
        <v>Both</v>
      </c>
      <c r="M753" s="67">
        <f t="shared" si="565"/>
        <v>18911378</v>
      </c>
      <c r="N753" s="67" t="str">
        <f t="shared" si="566"/>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53" s="67" t="str">
        <f t="shared" si="567"/>
        <v>1 dose + heterologous booster</v>
      </c>
      <c r="P753" s="67" t="str">
        <f t="shared" si="568"/>
        <v>Dose 1: Ad26.COV2.S
Booster: BNT162b2 or mRNA-1273</v>
      </c>
      <c r="Q753" s="67" t="str">
        <f t="shared" si="569"/>
        <v>Both</v>
      </c>
      <c r="R753" s="67" t="str">
        <f t="shared" si="570"/>
        <v>N/A</v>
      </c>
      <c r="S753" s="67" t="str">
        <f t="shared" si="571"/>
        <v>First heterologous booster</v>
      </c>
      <c r="T753" s="67" t="str">
        <f t="shared" si="572"/>
        <v>2 Ad26.COV2.S doses</v>
      </c>
      <c r="U753" s="15" t="s">
        <v>144</v>
      </c>
      <c r="V753" s="67" t="s">
        <v>857</v>
      </c>
      <c r="W753" s="67" t="str">
        <f t="shared" si="574"/>
        <v>≥7 days</v>
      </c>
      <c r="X753" s="67" t="str">
        <f t="shared" si="575"/>
        <v>Short term (0-3 months)</v>
      </c>
      <c r="Y753" s="67" t="str">
        <f t="shared" si="576"/>
        <v>Overall Omicron</v>
      </c>
      <c r="Z753" s="15" t="s">
        <v>1963</v>
      </c>
      <c r="AA753" s="67"/>
    </row>
    <row r="754" spans="1:27" x14ac:dyDescent="0.25">
      <c r="A754" s="62">
        <f t="shared" si="553"/>
        <v>44983</v>
      </c>
      <c r="B754" s="67" t="str">
        <f t="shared" si="554"/>
        <v>Kompaniyets L. et al.</v>
      </c>
      <c r="C754" s="68" t="str">
        <f t="shared" si="555"/>
        <v>Relative effectiveness of COVID-19 vaccination and booster dose combinations among 18.9 million vaccinated adults during the early SARS-CoV-2 Omicron period — United States, January 1, 2022–March 31, 2022</v>
      </c>
      <c r="D754" s="64">
        <f t="shared" si="556"/>
        <v>44958</v>
      </c>
      <c r="E754" s="67" t="str">
        <f t="shared" si="557"/>
        <v>Clinical Infectious Diseases</v>
      </c>
      <c r="F754" s="67" t="str">
        <f t="shared" si="558"/>
        <v>Yes</v>
      </c>
      <c r="G754" s="67" t="str">
        <f t="shared" si="559"/>
        <v>None</v>
      </c>
      <c r="H754" s="67" t="str">
        <f t="shared" si="560"/>
        <v>United States</v>
      </c>
      <c r="I754" s="67" t="str">
        <f t="shared" si="561"/>
        <v>January 2022 to March 2022</v>
      </c>
      <c r="J754" s="67" t="str">
        <f t="shared" si="562"/>
        <v>Retrospective cohort study</v>
      </c>
      <c r="K754" s="67" t="str">
        <f t="shared" si="563"/>
        <v xml:space="preserve">General population (≥18 years) </v>
      </c>
      <c r="L754" s="67" t="str">
        <f t="shared" si="564"/>
        <v>Both</v>
      </c>
      <c r="M754" s="67">
        <f t="shared" si="565"/>
        <v>18911378</v>
      </c>
      <c r="N754" s="67" t="str">
        <f t="shared" si="566"/>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54" s="67" t="str">
        <f t="shared" si="567"/>
        <v>1 dose + heterologous booster</v>
      </c>
      <c r="P754" s="67" t="str">
        <f t="shared" si="568"/>
        <v>Dose 1: Ad26.COV2.S
Booster: BNT162b2 or mRNA-1273</v>
      </c>
      <c r="Q754" s="67" t="str">
        <f t="shared" si="569"/>
        <v>Both</v>
      </c>
      <c r="R754" s="67" t="str">
        <f t="shared" si="570"/>
        <v>N/A</v>
      </c>
      <c r="S754" s="67" t="str">
        <f t="shared" si="571"/>
        <v>First heterologous booster</v>
      </c>
      <c r="T754" s="67" t="str">
        <f t="shared" si="572"/>
        <v>2 Ad26.COV2.S doses</v>
      </c>
      <c r="U754" s="15" t="s">
        <v>1529</v>
      </c>
      <c r="V754" s="67" t="str">
        <f>V753</f>
        <v>50 to 64</v>
      </c>
      <c r="W754" s="67" t="str">
        <f t="shared" si="574"/>
        <v>≥7 days</v>
      </c>
      <c r="X754" s="67" t="str">
        <f t="shared" si="575"/>
        <v>Short term (0-3 months)</v>
      </c>
      <c r="Y754" s="67" t="str">
        <f t="shared" si="576"/>
        <v>Overall Omicron</v>
      </c>
      <c r="Z754" s="15" t="s">
        <v>1964</v>
      </c>
      <c r="AA754" s="67"/>
    </row>
    <row r="755" spans="1:27" x14ac:dyDescent="0.25">
      <c r="A755" s="62">
        <f t="shared" si="553"/>
        <v>44983</v>
      </c>
      <c r="B755" s="67" t="str">
        <f t="shared" si="554"/>
        <v>Kompaniyets L. et al.</v>
      </c>
      <c r="C755" s="68" t="str">
        <f t="shared" si="555"/>
        <v>Relative effectiveness of COVID-19 vaccination and booster dose combinations among 18.9 million vaccinated adults during the early SARS-CoV-2 Omicron period — United States, January 1, 2022–March 31, 2022</v>
      </c>
      <c r="D755" s="64">
        <f t="shared" si="556"/>
        <v>44958</v>
      </c>
      <c r="E755" s="67" t="str">
        <f t="shared" si="557"/>
        <v>Clinical Infectious Diseases</v>
      </c>
      <c r="F755" s="67" t="str">
        <f t="shared" si="558"/>
        <v>Yes</v>
      </c>
      <c r="G755" s="67" t="str">
        <f t="shared" si="559"/>
        <v>None</v>
      </c>
      <c r="H755" s="67" t="str">
        <f t="shared" si="560"/>
        <v>United States</v>
      </c>
      <c r="I755" s="67" t="str">
        <f t="shared" si="561"/>
        <v>January 2022 to March 2022</v>
      </c>
      <c r="J755" s="67" t="str">
        <f t="shared" si="562"/>
        <v>Retrospective cohort study</v>
      </c>
      <c r="K755" s="67" t="str">
        <f t="shared" si="563"/>
        <v xml:space="preserve">General population (≥18 years) </v>
      </c>
      <c r="L755" s="67" t="str">
        <f t="shared" si="564"/>
        <v>Both</v>
      </c>
      <c r="M755" s="67">
        <f t="shared" si="565"/>
        <v>18911378</v>
      </c>
      <c r="N755" s="67" t="str">
        <f t="shared" si="566"/>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55" s="67" t="str">
        <f t="shared" si="567"/>
        <v>1 dose + heterologous booster</v>
      </c>
      <c r="P755" s="67" t="str">
        <f t="shared" si="568"/>
        <v>Dose 1: Ad26.COV2.S
Booster: BNT162b2 or mRNA-1273</v>
      </c>
      <c r="Q755" s="67" t="str">
        <f t="shared" si="569"/>
        <v>Both</v>
      </c>
      <c r="R755" s="67" t="str">
        <f t="shared" si="570"/>
        <v>N/A</v>
      </c>
      <c r="S755" s="67" t="str">
        <f t="shared" si="571"/>
        <v>First heterologous booster</v>
      </c>
      <c r="T755" s="67" t="str">
        <f t="shared" si="572"/>
        <v>2 Ad26.COV2.S doses</v>
      </c>
      <c r="U755" s="15" t="s">
        <v>1956</v>
      </c>
      <c r="V755" s="67" t="str">
        <f>V754</f>
        <v>50 to 64</v>
      </c>
      <c r="W755" s="67" t="str">
        <f t="shared" si="574"/>
        <v>≥7 days</v>
      </c>
      <c r="X755" s="67" t="str">
        <f t="shared" si="575"/>
        <v>Short term (0-3 months)</v>
      </c>
      <c r="Y755" s="67" t="str">
        <f t="shared" si="576"/>
        <v>Overall Omicron</v>
      </c>
      <c r="Z755" s="15" t="s">
        <v>1965</v>
      </c>
      <c r="AA755" s="67"/>
    </row>
    <row r="756" spans="1:27" ht="34.5" customHeight="1" x14ac:dyDescent="0.25">
      <c r="A756" s="62">
        <f t="shared" si="553"/>
        <v>44983</v>
      </c>
      <c r="B756" s="67" t="str">
        <f t="shared" si="554"/>
        <v>Kompaniyets L. et al.</v>
      </c>
      <c r="C756" s="68" t="str">
        <f t="shared" si="555"/>
        <v>Relative effectiveness of COVID-19 vaccination and booster dose combinations among 18.9 million vaccinated adults during the early SARS-CoV-2 Omicron period — United States, January 1, 2022–March 31, 2022</v>
      </c>
      <c r="D756" s="64">
        <f t="shared" si="556"/>
        <v>44958</v>
      </c>
      <c r="E756" s="67" t="str">
        <f t="shared" si="557"/>
        <v>Clinical Infectious Diseases</v>
      </c>
      <c r="F756" s="67" t="str">
        <f t="shared" si="558"/>
        <v>Yes</v>
      </c>
      <c r="G756" s="67" t="str">
        <f t="shared" si="559"/>
        <v>None</v>
      </c>
      <c r="H756" s="67" t="str">
        <f t="shared" si="560"/>
        <v>United States</v>
      </c>
      <c r="I756" s="67" t="str">
        <f t="shared" si="561"/>
        <v>January 2022 to March 2022</v>
      </c>
      <c r="J756" s="67" t="str">
        <f t="shared" si="562"/>
        <v>Retrospective cohort study</v>
      </c>
      <c r="K756" s="67" t="str">
        <f t="shared" si="563"/>
        <v xml:space="preserve">General population (≥18 years) </v>
      </c>
      <c r="L756" s="67" t="str">
        <f t="shared" si="564"/>
        <v>Both</v>
      </c>
      <c r="M756" s="67">
        <f t="shared" si="565"/>
        <v>18911378</v>
      </c>
      <c r="N756" s="67" t="str">
        <f t="shared" si="566"/>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56" s="67" t="str">
        <f t="shared" si="567"/>
        <v>1 dose + heterologous booster</v>
      </c>
      <c r="P756" s="67" t="str">
        <f t="shared" si="568"/>
        <v>Dose 1: Ad26.COV2.S
Booster: BNT162b2 or mRNA-1273</v>
      </c>
      <c r="Q756" s="67" t="str">
        <f t="shared" si="569"/>
        <v>Both</v>
      </c>
      <c r="R756" s="67" t="str">
        <f t="shared" si="570"/>
        <v>N/A</v>
      </c>
      <c r="S756" s="67" t="str">
        <f t="shared" si="571"/>
        <v>First heterologous booster</v>
      </c>
      <c r="T756" s="67" t="str">
        <f t="shared" si="572"/>
        <v>2 Ad26.COV2.S doses</v>
      </c>
      <c r="U756" s="15" t="s">
        <v>47</v>
      </c>
      <c r="V756" s="67" t="str">
        <f>V755</f>
        <v>50 to 64</v>
      </c>
      <c r="W756" s="67" t="str">
        <f t="shared" si="574"/>
        <v>≥7 days</v>
      </c>
      <c r="X756" s="67" t="str">
        <f t="shared" si="575"/>
        <v>Short term (0-3 months)</v>
      </c>
      <c r="Y756" s="67" t="str">
        <f t="shared" si="576"/>
        <v>Overall Omicron</v>
      </c>
      <c r="Z756" s="15" t="s">
        <v>1966</v>
      </c>
      <c r="AA756" s="67"/>
    </row>
    <row r="757" spans="1:27" ht="48.75" customHeight="1" x14ac:dyDescent="0.25">
      <c r="A757" s="62">
        <f t="shared" si="553"/>
        <v>44983</v>
      </c>
      <c r="B757" s="67" t="str">
        <f t="shared" si="554"/>
        <v>Kompaniyets L. et al.</v>
      </c>
      <c r="C757" s="68" t="str">
        <f t="shared" si="555"/>
        <v>Relative effectiveness of COVID-19 vaccination and booster dose combinations among 18.9 million vaccinated adults during the early SARS-CoV-2 Omicron period — United States, January 1, 2022–March 31, 2022</v>
      </c>
      <c r="D757" s="64">
        <f t="shared" si="556"/>
        <v>44958</v>
      </c>
      <c r="E757" s="67" t="str">
        <f t="shared" si="557"/>
        <v>Clinical Infectious Diseases</v>
      </c>
      <c r="F757" s="67" t="str">
        <f t="shared" si="558"/>
        <v>Yes</v>
      </c>
      <c r="G757" s="67" t="str">
        <f t="shared" si="559"/>
        <v>None</v>
      </c>
      <c r="H757" s="67" t="str">
        <f t="shared" si="560"/>
        <v>United States</v>
      </c>
      <c r="I757" s="67" t="str">
        <f t="shared" si="561"/>
        <v>January 2022 to March 2022</v>
      </c>
      <c r="J757" s="67" t="str">
        <f t="shared" si="562"/>
        <v>Retrospective cohort study</v>
      </c>
      <c r="K757" s="67" t="str">
        <f t="shared" si="563"/>
        <v xml:space="preserve">General population (≥18 years) </v>
      </c>
      <c r="L757" s="67" t="str">
        <f t="shared" si="564"/>
        <v>Both</v>
      </c>
      <c r="M757" s="67">
        <f t="shared" si="565"/>
        <v>18911378</v>
      </c>
      <c r="N757" s="67" t="str">
        <f t="shared" si="566"/>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57" s="67" t="str">
        <f t="shared" si="567"/>
        <v>1 dose + heterologous booster</v>
      </c>
      <c r="P757" s="67" t="str">
        <f t="shared" si="568"/>
        <v>Dose 1: Ad26.COV2.S
Booster: BNT162b2 or mRNA-1273</v>
      </c>
      <c r="Q757" s="67" t="str">
        <f t="shared" si="569"/>
        <v>Both</v>
      </c>
      <c r="R757" s="67" t="str">
        <f t="shared" si="570"/>
        <v>N/A</v>
      </c>
      <c r="S757" s="67" t="str">
        <f t="shared" si="571"/>
        <v>First heterologous booster</v>
      </c>
      <c r="T757" s="67" t="str">
        <f t="shared" si="572"/>
        <v>2 Ad26.COV2.S doses</v>
      </c>
      <c r="U757" s="15" t="s">
        <v>2035</v>
      </c>
      <c r="V757" s="67" t="str">
        <f>V756</f>
        <v>50 to 64</v>
      </c>
      <c r="W757" s="67" t="str">
        <f t="shared" si="574"/>
        <v>≥7 days</v>
      </c>
      <c r="X757" s="67" t="str">
        <f t="shared" si="575"/>
        <v>Short term (0-3 months)</v>
      </c>
      <c r="Y757" s="67" t="str">
        <f t="shared" si="576"/>
        <v>Overall Omicron</v>
      </c>
      <c r="Z757" s="15" t="s">
        <v>1967</v>
      </c>
      <c r="AA757" s="67"/>
    </row>
    <row r="758" spans="1:27" x14ac:dyDescent="0.25">
      <c r="A758" s="62">
        <f t="shared" si="553"/>
        <v>44983</v>
      </c>
      <c r="B758" s="67" t="str">
        <f t="shared" si="554"/>
        <v>Kompaniyets L. et al.</v>
      </c>
      <c r="C758" s="68" t="str">
        <f t="shared" si="555"/>
        <v>Relative effectiveness of COVID-19 vaccination and booster dose combinations among 18.9 million vaccinated adults during the early SARS-CoV-2 Omicron period — United States, January 1, 2022–March 31, 2022</v>
      </c>
      <c r="D758" s="64">
        <f t="shared" si="556"/>
        <v>44958</v>
      </c>
      <c r="E758" s="67" t="str">
        <f t="shared" si="557"/>
        <v>Clinical Infectious Diseases</v>
      </c>
      <c r="F758" s="67" t="str">
        <f t="shared" si="558"/>
        <v>Yes</v>
      </c>
      <c r="G758" s="67" t="str">
        <f t="shared" si="559"/>
        <v>None</v>
      </c>
      <c r="H758" s="67" t="str">
        <f t="shared" si="560"/>
        <v>United States</v>
      </c>
      <c r="I758" s="67" t="str">
        <f t="shared" si="561"/>
        <v>January 2022 to March 2022</v>
      </c>
      <c r="J758" s="67" t="str">
        <f t="shared" si="562"/>
        <v>Retrospective cohort study</v>
      </c>
      <c r="K758" s="67" t="str">
        <f t="shared" si="563"/>
        <v xml:space="preserve">General population (≥18 years) </v>
      </c>
      <c r="L758" s="67" t="str">
        <f t="shared" si="564"/>
        <v>Both</v>
      </c>
      <c r="M758" s="67">
        <f t="shared" si="565"/>
        <v>18911378</v>
      </c>
      <c r="N758" s="67" t="str">
        <f t="shared" si="566"/>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58" s="67" t="str">
        <f t="shared" si="567"/>
        <v>1 dose + heterologous booster</v>
      </c>
      <c r="P758" s="67" t="str">
        <f t="shared" si="568"/>
        <v>Dose 1: Ad26.COV2.S
Booster: BNT162b2 or mRNA-1273</v>
      </c>
      <c r="Q758" s="67" t="str">
        <f t="shared" si="569"/>
        <v>Both</v>
      </c>
      <c r="R758" s="67" t="str">
        <f t="shared" si="570"/>
        <v>N/A</v>
      </c>
      <c r="S758" s="67" t="str">
        <f t="shared" si="571"/>
        <v>First heterologous booster</v>
      </c>
      <c r="T758" s="67" t="str">
        <f t="shared" si="572"/>
        <v>2 Ad26.COV2.S doses</v>
      </c>
      <c r="U758" s="15" t="s">
        <v>144</v>
      </c>
      <c r="V758" s="67" t="s">
        <v>57</v>
      </c>
      <c r="W758" s="67" t="str">
        <f t="shared" si="574"/>
        <v>≥7 days</v>
      </c>
      <c r="X758" s="67" t="str">
        <f t="shared" si="575"/>
        <v>Short term (0-3 months)</v>
      </c>
      <c r="Y758" s="67" t="str">
        <f t="shared" si="576"/>
        <v>Overall Omicron</v>
      </c>
      <c r="Z758" s="15" t="s">
        <v>1968</v>
      </c>
      <c r="AA758" s="67"/>
    </row>
    <row r="759" spans="1:27" x14ac:dyDescent="0.25">
      <c r="A759" s="62">
        <f t="shared" si="553"/>
        <v>44983</v>
      </c>
      <c r="B759" s="67" t="str">
        <f t="shared" si="554"/>
        <v>Kompaniyets L. et al.</v>
      </c>
      <c r="C759" s="68" t="str">
        <f t="shared" si="555"/>
        <v>Relative effectiveness of COVID-19 vaccination and booster dose combinations among 18.9 million vaccinated adults during the early SARS-CoV-2 Omicron period — United States, January 1, 2022–March 31, 2022</v>
      </c>
      <c r="D759" s="64">
        <f t="shared" si="556"/>
        <v>44958</v>
      </c>
      <c r="E759" s="67" t="str">
        <f t="shared" si="557"/>
        <v>Clinical Infectious Diseases</v>
      </c>
      <c r="F759" s="67" t="str">
        <f t="shared" si="558"/>
        <v>Yes</v>
      </c>
      <c r="G759" s="67" t="str">
        <f t="shared" si="559"/>
        <v>None</v>
      </c>
      <c r="H759" s="67" t="str">
        <f t="shared" si="560"/>
        <v>United States</v>
      </c>
      <c r="I759" s="67" t="str">
        <f t="shared" si="561"/>
        <v>January 2022 to March 2022</v>
      </c>
      <c r="J759" s="67" t="str">
        <f t="shared" si="562"/>
        <v>Retrospective cohort study</v>
      </c>
      <c r="K759" s="67" t="str">
        <f t="shared" si="563"/>
        <v xml:space="preserve">General population (≥18 years) </v>
      </c>
      <c r="L759" s="67" t="str">
        <f t="shared" si="564"/>
        <v>Both</v>
      </c>
      <c r="M759" s="67">
        <f t="shared" si="565"/>
        <v>18911378</v>
      </c>
      <c r="N759" s="67" t="str">
        <f t="shared" si="566"/>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59" s="67" t="str">
        <f t="shared" si="567"/>
        <v>1 dose + heterologous booster</v>
      </c>
      <c r="P759" s="67" t="str">
        <f t="shared" si="568"/>
        <v>Dose 1: Ad26.COV2.S
Booster: BNT162b2 or mRNA-1273</v>
      </c>
      <c r="Q759" s="67" t="str">
        <f t="shared" si="569"/>
        <v>Both</v>
      </c>
      <c r="R759" s="67" t="str">
        <f t="shared" si="570"/>
        <v>N/A</v>
      </c>
      <c r="S759" s="67" t="str">
        <f t="shared" si="571"/>
        <v>First heterologous booster</v>
      </c>
      <c r="T759" s="67" t="str">
        <f t="shared" si="572"/>
        <v>2 Ad26.COV2.S doses</v>
      </c>
      <c r="U759" s="15" t="s">
        <v>1529</v>
      </c>
      <c r="V759" s="67" t="str">
        <f>V758</f>
        <v>≥65</v>
      </c>
      <c r="W759" s="67" t="str">
        <f t="shared" si="574"/>
        <v>≥7 days</v>
      </c>
      <c r="X759" s="67" t="str">
        <f t="shared" si="575"/>
        <v>Short term (0-3 months)</v>
      </c>
      <c r="Y759" s="67" t="str">
        <f t="shared" si="576"/>
        <v>Overall Omicron</v>
      </c>
      <c r="Z759" s="15" t="s">
        <v>1969</v>
      </c>
      <c r="AA759" s="67"/>
    </row>
    <row r="760" spans="1:27" x14ac:dyDescent="0.25">
      <c r="A760" s="62">
        <f t="shared" si="553"/>
        <v>44983</v>
      </c>
      <c r="B760" s="67" t="str">
        <f t="shared" si="554"/>
        <v>Kompaniyets L. et al.</v>
      </c>
      <c r="C760" s="68" t="str">
        <f t="shared" si="555"/>
        <v>Relative effectiveness of COVID-19 vaccination and booster dose combinations among 18.9 million vaccinated adults during the early SARS-CoV-2 Omicron period — United States, January 1, 2022–March 31, 2022</v>
      </c>
      <c r="D760" s="64">
        <f t="shared" si="556"/>
        <v>44958</v>
      </c>
      <c r="E760" s="67" t="str">
        <f t="shared" si="557"/>
        <v>Clinical Infectious Diseases</v>
      </c>
      <c r="F760" s="67" t="str">
        <f t="shared" si="558"/>
        <v>Yes</v>
      </c>
      <c r="G760" s="67" t="str">
        <f t="shared" si="559"/>
        <v>None</v>
      </c>
      <c r="H760" s="67" t="str">
        <f t="shared" si="560"/>
        <v>United States</v>
      </c>
      <c r="I760" s="67" t="str">
        <f t="shared" si="561"/>
        <v>January 2022 to March 2022</v>
      </c>
      <c r="J760" s="67" t="str">
        <f t="shared" si="562"/>
        <v>Retrospective cohort study</v>
      </c>
      <c r="K760" s="67" t="str">
        <f t="shared" si="563"/>
        <v xml:space="preserve">General population (≥18 years) </v>
      </c>
      <c r="L760" s="67" t="str">
        <f t="shared" si="564"/>
        <v>Both</v>
      </c>
      <c r="M760" s="67">
        <f t="shared" si="565"/>
        <v>18911378</v>
      </c>
      <c r="N760" s="67" t="str">
        <f t="shared" si="566"/>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60" s="67" t="str">
        <f t="shared" si="567"/>
        <v>1 dose + heterologous booster</v>
      </c>
      <c r="P760" s="67" t="str">
        <f t="shared" si="568"/>
        <v>Dose 1: Ad26.COV2.S
Booster: BNT162b2 or mRNA-1273</v>
      </c>
      <c r="Q760" s="67" t="str">
        <f t="shared" si="569"/>
        <v>Both</v>
      </c>
      <c r="R760" s="67" t="str">
        <f t="shared" si="570"/>
        <v>N/A</v>
      </c>
      <c r="S760" s="67" t="str">
        <f t="shared" si="571"/>
        <v>First heterologous booster</v>
      </c>
      <c r="T760" s="67" t="str">
        <f t="shared" si="572"/>
        <v>2 Ad26.COV2.S doses</v>
      </c>
      <c r="U760" s="15" t="s">
        <v>1956</v>
      </c>
      <c r="V760" s="67" t="str">
        <f>V759</f>
        <v>≥65</v>
      </c>
      <c r="W760" s="67" t="str">
        <f t="shared" si="574"/>
        <v>≥7 days</v>
      </c>
      <c r="X760" s="67" t="str">
        <f t="shared" si="575"/>
        <v>Short term (0-3 months)</v>
      </c>
      <c r="Y760" s="67" t="str">
        <f t="shared" si="576"/>
        <v>Overall Omicron</v>
      </c>
      <c r="Z760" s="15" t="s">
        <v>1970</v>
      </c>
      <c r="AA760" s="67"/>
    </row>
    <row r="761" spans="1:27" ht="30" customHeight="1" x14ac:dyDescent="0.25">
      <c r="A761" s="62">
        <f t="shared" si="553"/>
        <v>44983</v>
      </c>
      <c r="B761" s="67" t="str">
        <f t="shared" si="554"/>
        <v>Kompaniyets L. et al.</v>
      </c>
      <c r="C761" s="68" t="str">
        <f t="shared" si="555"/>
        <v>Relative effectiveness of COVID-19 vaccination and booster dose combinations among 18.9 million vaccinated adults during the early SARS-CoV-2 Omicron period — United States, January 1, 2022–March 31, 2022</v>
      </c>
      <c r="D761" s="64">
        <f t="shared" si="556"/>
        <v>44958</v>
      </c>
      <c r="E761" s="67" t="str">
        <f t="shared" si="557"/>
        <v>Clinical Infectious Diseases</v>
      </c>
      <c r="F761" s="67" t="str">
        <f t="shared" si="558"/>
        <v>Yes</v>
      </c>
      <c r="G761" s="67" t="str">
        <f t="shared" si="559"/>
        <v>None</v>
      </c>
      <c r="H761" s="67" t="str">
        <f t="shared" si="560"/>
        <v>United States</v>
      </c>
      <c r="I761" s="67" t="str">
        <f t="shared" si="561"/>
        <v>January 2022 to March 2022</v>
      </c>
      <c r="J761" s="67" t="str">
        <f t="shared" si="562"/>
        <v>Retrospective cohort study</v>
      </c>
      <c r="K761" s="67" t="str">
        <f t="shared" si="563"/>
        <v xml:space="preserve">General population (≥18 years) </v>
      </c>
      <c r="L761" s="67" t="str">
        <f t="shared" si="564"/>
        <v>Both</v>
      </c>
      <c r="M761" s="67">
        <f t="shared" si="565"/>
        <v>18911378</v>
      </c>
      <c r="N761" s="67" t="str">
        <f t="shared" si="566"/>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61" s="67" t="str">
        <f t="shared" si="567"/>
        <v>1 dose + heterologous booster</v>
      </c>
      <c r="P761" s="67" t="str">
        <f t="shared" si="568"/>
        <v>Dose 1: Ad26.COV2.S
Booster: BNT162b2 or mRNA-1273</v>
      </c>
      <c r="Q761" s="67" t="str">
        <f t="shared" si="569"/>
        <v>Both</v>
      </c>
      <c r="R761" s="67" t="str">
        <f t="shared" si="570"/>
        <v>N/A</v>
      </c>
      <c r="S761" s="67" t="str">
        <f t="shared" si="571"/>
        <v>First heterologous booster</v>
      </c>
      <c r="T761" s="67" t="str">
        <f t="shared" si="572"/>
        <v>2 Ad26.COV2.S doses</v>
      </c>
      <c r="U761" s="15" t="s">
        <v>47</v>
      </c>
      <c r="V761" s="67" t="str">
        <f>V760</f>
        <v>≥65</v>
      </c>
      <c r="W761" s="67" t="str">
        <f t="shared" si="574"/>
        <v>≥7 days</v>
      </c>
      <c r="X761" s="67" t="str">
        <f t="shared" si="575"/>
        <v>Short term (0-3 months)</v>
      </c>
      <c r="Y761" s="67" t="str">
        <f t="shared" si="576"/>
        <v>Overall Omicron</v>
      </c>
      <c r="Z761" s="15" t="s">
        <v>1971</v>
      </c>
      <c r="AA761" s="67"/>
    </row>
    <row r="762" spans="1:27" ht="52.5" customHeight="1" x14ac:dyDescent="0.25">
      <c r="A762" s="62">
        <f t="shared" si="553"/>
        <v>44983</v>
      </c>
      <c r="B762" s="67" t="str">
        <f t="shared" si="554"/>
        <v>Kompaniyets L. et al.</v>
      </c>
      <c r="C762" s="68" t="str">
        <f t="shared" si="555"/>
        <v>Relative effectiveness of COVID-19 vaccination and booster dose combinations among 18.9 million vaccinated adults during the early SARS-CoV-2 Omicron period — United States, January 1, 2022–March 31, 2022</v>
      </c>
      <c r="D762" s="64">
        <f t="shared" si="556"/>
        <v>44958</v>
      </c>
      <c r="E762" s="67" t="str">
        <f t="shared" si="557"/>
        <v>Clinical Infectious Diseases</v>
      </c>
      <c r="F762" s="67" t="str">
        <f t="shared" si="558"/>
        <v>Yes</v>
      </c>
      <c r="G762" s="67" t="str">
        <f t="shared" si="559"/>
        <v>None</v>
      </c>
      <c r="H762" s="67" t="str">
        <f t="shared" si="560"/>
        <v>United States</v>
      </c>
      <c r="I762" s="67" t="str">
        <f t="shared" si="561"/>
        <v>January 2022 to March 2022</v>
      </c>
      <c r="J762" s="67" t="str">
        <f t="shared" si="562"/>
        <v>Retrospective cohort study</v>
      </c>
      <c r="K762" s="67" t="str">
        <f t="shared" si="563"/>
        <v xml:space="preserve">General population (≥18 years) </v>
      </c>
      <c r="L762" s="67" t="str">
        <f t="shared" si="564"/>
        <v>Both</v>
      </c>
      <c r="M762" s="67">
        <f t="shared" si="565"/>
        <v>18911378</v>
      </c>
      <c r="N762" s="67" t="str">
        <f t="shared" si="566"/>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62" s="67" t="str">
        <f t="shared" si="567"/>
        <v>1 dose + heterologous booster</v>
      </c>
      <c r="P762" s="67" t="str">
        <f t="shared" si="568"/>
        <v>Dose 1: Ad26.COV2.S
Booster: BNT162b2 or mRNA-1273</v>
      </c>
      <c r="Q762" s="67" t="str">
        <f t="shared" si="569"/>
        <v>Both</v>
      </c>
      <c r="R762" s="67" t="str">
        <f t="shared" si="570"/>
        <v>N/A</v>
      </c>
      <c r="S762" s="67" t="str">
        <f t="shared" si="571"/>
        <v>First heterologous booster</v>
      </c>
      <c r="T762" s="67" t="str">
        <f t="shared" si="572"/>
        <v>2 Ad26.COV2.S doses</v>
      </c>
      <c r="U762" s="15" t="s">
        <v>2035</v>
      </c>
      <c r="V762" s="67" t="str">
        <f>V761</f>
        <v>≥65</v>
      </c>
      <c r="W762" s="67" t="str">
        <f t="shared" si="574"/>
        <v>≥7 days</v>
      </c>
      <c r="X762" s="67" t="str">
        <f t="shared" si="575"/>
        <v>Short term (0-3 months)</v>
      </c>
      <c r="Y762" s="67" t="str">
        <f t="shared" si="576"/>
        <v>Overall Omicron</v>
      </c>
      <c r="Z762" s="15" t="s">
        <v>1972</v>
      </c>
      <c r="AA762" s="67"/>
    </row>
    <row r="763" spans="1:27" x14ac:dyDescent="0.25">
      <c r="A763" s="62">
        <f t="shared" ref="A763:A780" si="577">A762</f>
        <v>44983</v>
      </c>
      <c r="B763" s="67" t="str">
        <f t="shared" ref="B763:B780" si="578">B762</f>
        <v>Kompaniyets L. et al.</v>
      </c>
      <c r="C763" s="68" t="str">
        <f t="shared" ref="C763:C780" si="579">C762</f>
        <v>Relative effectiveness of COVID-19 vaccination and booster dose combinations among 18.9 million vaccinated adults during the early SARS-CoV-2 Omicron period — United States, January 1, 2022–March 31, 2022</v>
      </c>
      <c r="D763" s="64">
        <f t="shared" ref="D763:D780" si="580">D762</f>
        <v>44958</v>
      </c>
      <c r="E763" s="67" t="str">
        <f t="shared" ref="E763:E780" si="581">E762</f>
        <v>Clinical Infectious Diseases</v>
      </c>
      <c r="F763" s="67" t="str">
        <f t="shared" ref="F763:F780" si="582">F762</f>
        <v>Yes</v>
      </c>
      <c r="G763" s="67" t="str">
        <f t="shared" ref="G763:G780" si="583">G762</f>
        <v>None</v>
      </c>
      <c r="H763" s="67" t="str">
        <f t="shared" ref="H763:H780" si="584">H762</f>
        <v>United States</v>
      </c>
      <c r="I763" s="67" t="str">
        <f t="shared" ref="I763:I780" si="585">I762</f>
        <v>January 2022 to March 2022</v>
      </c>
      <c r="J763" s="67" t="str">
        <f t="shared" ref="J763:J780" si="586">J762</f>
        <v>Retrospective cohort study</v>
      </c>
      <c r="K763" s="67" t="str">
        <f t="shared" ref="K763:K780" si="587">K762</f>
        <v xml:space="preserve">General population (≥18 years) </v>
      </c>
      <c r="L763" s="67" t="str">
        <f t="shared" ref="L763:L780" si="588">L762</f>
        <v>Both</v>
      </c>
      <c r="M763" s="67">
        <f t="shared" ref="M763:M780" si="589">M762</f>
        <v>18911378</v>
      </c>
      <c r="N763" s="67" t="str">
        <f t="shared" ref="N763:N780" si="590">N762</f>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63" s="67" t="s">
        <v>1973</v>
      </c>
      <c r="P763" s="67" t="s">
        <v>43</v>
      </c>
      <c r="Q763" s="67" t="str">
        <f t="shared" ref="Q763:Q780" si="591">Q762</f>
        <v>Both</v>
      </c>
      <c r="R763" s="67" t="str">
        <f t="shared" ref="R763:R780" si="592">R762</f>
        <v>N/A</v>
      </c>
      <c r="S763" s="67" t="s">
        <v>77</v>
      </c>
      <c r="T763" s="67" t="str">
        <f t="shared" ref="T763:T780" si="593">T762</f>
        <v>2 Ad26.COV2.S doses</v>
      </c>
      <c r="U763" s="15" t="s">
        <v>144</v>
      </c>
      <c r="V763" s="67" t="s">
        <v>48</v>
      </c>
      <c r="W763" s="67" t="str">
        <f t="shared" si="574"/>
        <v>≥7 days</v>
      </c>
      <c r="X763" s="67" t="str">
        <f t="shared" si="575"/>
        <v>Short term (0-3 months)</v>
      </c>
      <c r="Y763" s="67" t="str">
        <f t="shared" si="576"/>
        <v>Overall Omicron</v>
      </c>
      <c r="Z763" s="15" t="s">
        <v>1974</v>
      </c>
      <c r="AA763" s="67"/>
    </row>
    <row r="764" spans="1:27" x14ac:dyDescent="0.25">
      <c r="A764" s="62">
        <f t="shared" si="577"/>
        <v>44983</v>
      </c>
      <c r="B764" s="67" t="str">
        <f t="shared" si="578"/>
        <v>Kompaniyets L. et al.</v>
      </c>
      <c r="C764" s="68" t="str">
        <f t="shared" si="579"/>
        <v>Relative effectiveness of COVID-19 vaccination and booster dose combinations among 18.9 million vaccinated adults during the early SARS-CoV-2 Omicron period — United States, January 1, 2022–March 31, 2022</v>
      </c>
      <c r="D764" s="64">
        <f t="shared" si="580"/>
        <v>44958</v>
      </c>
      <c r="E764" s="67" t="str">
        <f t="shared" si="581"/>
        <v>Clinical Infectious Diseases</v>
      </c>
      <c r="F764" s="67" t="str">
        <f t="shared" si="582"/>
        <v>Yes</v>
      </c>
      <c r="G764" s="67" t="str">
        <f t="shared" si="583"/>
        <v>None</v>
      </c>
      <c r="H764" s="67" t="str">
        <f t="shared" si="584"/>
        <v>United States</v>
      </c>
      <c r="I764" s="67" t="str">
        <f t="shared" si="585"/>
        <v>January 2022 to March 2022</v>
      </c>
      <c r="J764" s="67" t="str">
        <f t="shared" si="586"/>
        <v>Retrospective cohort study</v>
      </c>
      <c r="K764" s="67" t="str">
        <f t="shared" si="587"/>
        <v xml:space="preserve">General population (≥18 years) </v>
      </c>
      <c r="L764" s="67" t="str">
        <f t="shared" si="588"/>
        <v>Both</v>
      </c>
      <c r="M764" s="67">
        <f t="shared" si="589"/>
        <v>18911378</v>
      </c>
      <c r="N764" s="67" t="str">
        <f t="shared" si="590"/>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64" s="67" t="str">
        <f t="shared" ref="O764:O780" si="594">O763</f>
        <v>2 dose + first booster</v>
      </c>
      <c r="P764" s="67" t="str">
        <f t="shared" ref="P764:P780" si="595">P763</f>
        <v>BNT162b2 or mRNA-1273</v>
      </c>
      <c r="Q764" s="67" t="str">
        <f t="shared" si="591"/>
        <v>Both</v>
      </c>
      <c r="R764" s="67" t="str">
        <f t="shared" si="592"/>
        <v>N/A</v>
      </c>
      <c r="S764" s="67" t="str">
        <f t="shared" ref="S764:S780" si="596">S763</f>
        <v>First booster</v>
      </c>
      <c r="T764" s="67" t="str">
        <f t="shared" si="593"/>
        <v>2 Ad26.COV2.S doses</v>
      </c>
      <c r="U764" s="15" t="s">
        <v>1529</v>
      </c>
      <c r="V764" s="67" t="str">
        <f>V763</f>
        <v>Overall</v>
      </c>
      <c r="W764" s="67" t="str">
        <f t="shared" si="574"/>
        <v>≥7 days</v>
      </c>
      <c r="X764" s="67" t="str">
        <f t="shared" si="575"/>
        <v>Short term (0-3 months)</v>
      </c>
      <c r="Y764" s="67" t="str">
        <f t="shared" si="576"/>
        <v>Overall Omicron</v>
      </c>
      <c r="Z764" s="15" t="s">
        <v>1975</v>
      </c>
      <c r="AA764" s="67"/>
    </row>
    <row r="765" spans="1:27" x14ac:dyDescent="0.25">
      <c r="A765" s="62">
        <f t="shared" si="577"/>
        <v>44983</v>
      </c>
      <c r="B765" s="67" t="str">
        <f t="shared" si="578"/>
        <v>Kompaniyets L. et al.</v>
      </c>
      <c r="C765" s="68" t="str">
        <f t="shared" si="579"/>
        <v>Relative effectiveness of COVID-19 vaccination and booster dose combinations among 18.9 million vaccinated adults during the early SARS-CoV-2 Omicron period — United States, January 1, 2022–March 31, 2022</v>
      </c>
      <c r="D765" s="64">
        <f t="shared" si="580"/>
        <v>44958</v>
      </c>
      <c r="E765" s="67" t="str">
        <f t="shared" si="581"/>
        <v>Clinical Infectious Diseases</v>
      </c>
      <c r="F765" s="67" t="str">
        <f t="shared" si="582"/>
        <v>Yes</v>
      </c>
      <c r="G765" s="67" t="str">
        <f t="shared" si="583"/>
        <v>None</v>
      </c>
      <c r="H765" s="67" t="str">
        <f t="shared" si="584"/>
        <v>United States</v>
      </c>
      <c r="I765" s="67" t="str">
        <f t="shared" si="585"/>
        <v>January 2022 to March 2022</v>
      </c>
      <c r="J765" s="67" t="str">
        <f t="shared" si="586"/>
        <v>Retrospective cohort study</v>
      </c>
      <c r="K765" s="67" t="str">
        <f t="shared" si="587"/>
        <v xml:space="preserve">General population (≥18 years) </v>
      </c>
      <c r="L765" s="67" t="str">
        <f t="shared" si="588"/>
        <v>Both</v>
      </c>
      <c r="M765" s="67">
        <f t="shared" si="589"/>
        <v>18911378</v>
      </c>
      <c r="N765" s="67" t="str">
        <f t="shared" si="590"/>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65" s="67" t="str">
        <f t="shared" si="594"/>
        <v>2 dose + first booster</v>
      </c>
      <c r="P765" s="67" t="str">
        <f t="shared" si="595"/>
        <v>BNT162b2 or mRNA-1273</v>
      </c>
      <c r="Q765" s="67" t="str">
        <f t="shared" si="591"/>
        <v>Both</v>
      </c>
      <c r="R765" s="67" t="str">
        <f t="shared" si="592"/>
        <v>N/A</v>
      </c>
      <c r="S765" s="67" t="str">
        <f t="shared" si="596"/>
        <v>First booster</v>
      </c>
      <c r="T765" s="67" t="str">
        <f t="shared" si="593"/>
        <v>2 Ad26.COV2.S doses</v>
      </c>
      <c r="U765" s="15" t="s">
        <v>1956</v>
      </c>
      <c r="V765" s="67" t="str">
        <f>V764</f>
        <v>Overall</v>
      </c>
      <c r="W765" s="67" t="str">
        <f t="shared" si="574"/>
        <v>≥7 days</v>
      </c>
      <c r="X765" s="67" t="str">
        <f t="shared" si="575"/>
        <v>Short term (0-3 months)</v>
      </c>
      <c r="Y765" s="67" t="str">
        <f t="shared" si="576"/>
        <v>Overall Omicron</v>
      </c>
      <c r="Z765" s="15" t="s">
        <v>1986</v>
      </c>
      <c r="AA765" s="67"/>
    </row>
    <row r="766" spans="1:27" ht="35.25" customHeight="1" x14ac:dyDescent="0.25">
      <c r="A766" s="62">
        <f t="shared" si="577"/>
        <v>44983</v>
      </c>
      <c r="B766" s="67" t="str">
        <f t="shared" si="578"/>
        <v>Kompaniyets L. et al.</v>
      </c>
      <c r="C766" s="68" t="str">
        <f t="shared" si="579"/>
        <v>Relative effectiveness of COVID-19 vaccination and booster dose combinations among 18.9 million vaccinated adults during the early SARS-CoV-2 Omicron period — United States, January 1, 2022–March 31, 2022</v>
      </c>
      <c r="D766" s="64">
        <f t="shared" si="580"/>
        <v>44958</v>
      </c>
      <c r="E766" s="67" t="str">
        <f t="shared" si="581"/>
        <v>Clinical Infectious Diseases</v>
      </c>
      <c r="F766" s="67" t="str">
        <f t="shared" si="582"/>
        <v>Yes</v>
      </c>
      <c r="G766" s="67" t="str">
        <f t="shared" si="583"/>
        <v>None</v>
      </c>
      <c r="H766" s="67" t="str">
        <f t="shared" si="584"/>
        <v>United States</v>
      </c>
      <c r="I766" s="67" t="str">
        <f t="shared" si="585"/>
        <v>January 2022 to March 2022</v>
      </c>
      <c r="J766" s="67" t="str">
        <f t="shared" si="586"/>
        <v>Retrospective cohort study</v>
      </c>
      <c r="K766" s="67" t="str">
        <f t="shared" si="587"/>
        <v xml:space="preserve">General population (≥18 years) </v>
      </c>
      <c r="L766" s="67" t="str">
        <f t="shared" si="588"/>
        <v>Both</v>
      </c>
      <c r="M766" s="67">
        <f t="shared" si="589"/>
        <v>18911378</v>
      </c>
      <c r="N766" s="67" t="str">
        <f t="shared" si="590"/>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66" s="67" t="str">
        <f t="shared" si="594"/>
        <v>2 dose + first booster</v>
      </c>
      <c r="P766" s="67" t="str">
        <f t="shared" si="595"/>
        <v>BNT162b2 or mRNA-1273</v>
      </c>
      <c r="Q766" s="67" t="str">
        <f t="shared" si="591"/>
        <v>Both</v>
      </c>
      <c r="R766" s="67" t="str">
        <f t="shared" si="592"/>
        <v>N/A</v>
      </c>
      <c r="S766" s="67" t="str">
        <f t="shared" si="596"/>
        <v>First booster</v>
      </c>
      <c r="T766" s="67" t="str">
        <f t="shared" si="593"/>
        <v>2 Ad26.COV2.S doses</v>
      </c>
      <c r="U766" s="15" t="s">
        <v>47</v>
      </c>
      <c r="V766" s="67" t="str">
        <f>V765</f>
        <v>Overall</v>
      </c>
      <c r="W766" s="67" t="str">
        <f t="shared" si="574"/>
        <v>≥7 days</v>
      </c>
      <c r="X766" s="67" t="str">
        <f t="shared" si="575"/>
        <v>Short term (0-3 months)</v>
      </c>
      <c r="Y766" s="67" t="str">
        <f t="shared" si="576"/>
        <v>Overall Omicron</v>
      </c>
      <c r="Z766" s="15" t="s">
        <v>1976</v>
      </c>
      <c r="AA766" s="67"/>
    </row>
    <row r="767" spans="1:27" ht="54" customHeight="1" x14ac:dyDescent="0.25">
      <c r="A767" s="62">
        <f t="shared" si="577"/>
        <v>44983</v>
      </c>
      <c r="B767" s="67" t="str">
        <f t="shared" si="578"/>
        <v>Kompaniyets L. et al.</v>
      </c>
      <c r="C767" s="68" t="str">
        <f t="shared" si="579"/>
        <v>Relative effectiveness of COVID-19 vaccination and booster dose combinations among 18.9 million vaccinated adults during the early SARS-CoV-2 Omicron period — United States, January 1, 2022–March 31, 2022</v>
      </c>
      <c r="D767" s="64">
        <f t="shared" si="580"/>
        <v>44958</v>
      </c>
      <c r="E767" s="67" t="str">
        <f t="shared" si="581"/>
        <v>Clinical Infectious Diseases</v>
      </c>
      <c r="F767" s="67" t="str">
        <f t="shared" si="582"/>
        <v>Yes</v>
      </c>
      <c r="G767" s="67" t="str">
        <f t="shared" si="583"/>
        <v>None</v>
      </c>
      <c r="H767" s="67" t="str">
        <f t="shared" si="584"/>
        <v>United States</v>
      </c>
      <c r="I767" s="67" t="str">
        <f t="shared" si="585"/>
        <v>January 2022 to March 2022</v>
      </c>
      <c r="J767" s="67" t="str">
        <f t="shared" si="586"/>
        <v>Retrospective cohort study</v>
      </c>
      <c r="K767" s="67" t="str">
        <f t="shared" si="587"/>
        <v xml:space="preserve">General population (≥18 years) </v>
      </c>
      <c r="L767" s="67" t="str">
        <f t="shared" si="588"/>
        <v>Both</v>
      </c>
      <c r="M767" s="67">
        <f t="shared" si="589"/>
        <v>18911378</v>
      </c>
      <c r="N767" s="67" t="str">
        <f t="shared" si="590"/>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67" s="67" t="str">
        <f t="shared" si="594"/>
        <v>2 dose + first booster</v>
      </c>
      <c r="P767" s="67" t="str">
        <f t="shared" si="595"/>
        <v>BNT162b2 or mRNA-1273</v>
      </c>
      <c r="Q767" s="67" t="str">
        <f t="shared" si="591"/>
        <v>Both</v>
      </c>
      <c r="R767" s="67" t="str">
        <f t="shared" si="592"/>
        <v>N/A</v>
      </c>
      <c r="S767" s="67" t="str">
        <f t="shared" si="596"/>
        <v>First booster</v>
      </c>
      <c r="T767" s="67" t="str">
        <f t="shared" si="593"/>
        <v>2 Ad26.COV2.S doses</v>
      </c>
      <c r="U767" s="15" t="s">
        <v>2035</v>
      </c>
      <c r="V767" s="67" t="str">
        <f>V766</f>
        <v>Overall</v>
      </c>
      <c r="W767" s="67" t="str">
        <f t="shared" si="574"/>
        <v>≥7 days</v>
      </c>
      <c r="X767" s="67" t="str">
        <f t="shared" si="575"/>
        <v>Short term (0-3 months)</v>
      </c>
      <c r="Y767" s="67" t="str">
        <f t="shared" si="576"/>
        <v>Overall Omicron</v>
      </c>
      <c r="Z767" s="15" t="s">
        <v>1977</v>
      </c>
      <c r="AA767" s="67"/>
    </row>
    <row r="768" spans="1:27" x14ac:dyDescent="0.25">
      <c r="A768" s="62">
        <f t="shared" si="577"/>
        <v>44983</v>
      </c>
      <c r="B768" s="67" t="str">
        <f t="shared" si="578"/>
        <v>Kompaniyets L. et al.</v>
      </c>
      <c r="C768" s="68" t="str">
        <f t="shared" si="579"/>
        <v>Relative effectiveness of COVID-19 vaccination and booster dose combinations among 18.9 million vaccinated adults during the early SARS-CoV-2 Omicron period — United States, January 1, 2022–March 31, 2022</v>
      </c>
      <c r="D768" s="64">
        <f t="shared" si="580"/>
        <v>44958</v>
      </c>
      <c r="E768" s="67" t="str">
        <f t="shared" si="581"/>
        <v>Clinical Infectious Diseases</v>
      </c>
      <c r="F768" s="67" t="str">
        <f t="shared" si="582"/>
        <v>Yes</v>
      </c>
      <c r="G768" s="67" t="str">
        <f t="shared" si="583"/>
        <v>None</v>
      </c>
      <c r="H768" s="67" t="str">
        <f t="shared" si="584"/>
        <v>United States</v>
      </c>
      <c r="I768" s="67" t="str">
        <f t="shared" si="585"/>
        <v>January 2022 to March 2022</v>
      </c>
      <c r="J768" s="67" t="str">
        <f t="shared" si="586"/>
        <v>Retrospective cohort study</v>
      </c>
      <c r="K768" s="67" t="str">
        <f t="shared" si="587"/>
        <v xml:space="preserve">General population (≥18 years) </v>
      </c>
      <c r="L768" s="67" t="str">
        <f t="shared" si="588"/>
        <v>Both</v>
      </c>
      <c r="M768" s="67">
        <f t="shared" si="589"/>
        <v>18911378</v>
      </c>
      <c r="N768" s="67" t="str">
        <f t="shared" si="590"/>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68" s="67" t="str">
        <f t="shared" si="594"/>
        <v>2 dose + first booster</v>
      </c>
      <c r="P768" s="67" t="str">
        <f t="shared" si="595"/>
        <v>BNT162b2 or mRNA-1273</v>
      </c>
      <c r="Q768" s="67" t="str">
        <f t="shared" si="591"/>
        <v>Both</v>
      </c>
      <c r="R768" s="67" t="str">
        <f t="shared" si="592"/>
        <v>N/A</v>
      </c>
      <c r="S768" s="67" t="str">
        <f t="shared" si="596"/>
        <v>First booster</v>
      </c>
      <c r="T768" s="67" t="str">
        <f t="shared" si="593"/>
        <v>2 Ad26.COV2.S doses</v>
      </c>
      <c r="U768" s="15" t="s">
        <v>144</v>
      </c>
      <c r="V768" s="67" t="s">
        <v>1445</v>
      </c>
      <c r="W768" s="67" t="str">
        <f t="shared" si="574"/>
        <v>≥7 days</v>
      </c>
      <c r="X768" s="67" t="str">
        <f t="shared" si="575"/>
        <v>Short term (0-3 months)</v>
      </c>
      <c r="Y768" s="67" t="str">
        <f t="shared" si="576"/>
        <v>Overall Omicron</v>
      </c>
      <c r="Z768" s="15" t="s">
        <v>1978</v>
      </c>
      <c r="AA768" s="67"/>
    </row>
    <row r="769" spans="1:27" x14ac:dyDescent="0.25">
      <c r="A769" s="62">
        <f t="shared" si="577"/>
        <v>44983</v>
      </c>
      <c r="B769" s="67" t="str">
        <f t="shared" si="578"/>
        <v>Kompaniyets L. et al.</v>
      </c>
      <c r="C769" s="68" t="str">
        <f t="shared" si="579"/>
        <v>Relative effectiveness of COVID-19 vaccination and booster dose combinations among 18.9 million vaccinated adults during the early SARS-CoV-2 Omicron period — United States, January 1, 2022–March 31, 2022</v>
      </c>
      <c r="D769" s="64">
        <f t="shared" si="580"/>
        <v>44958</v>
      </c>
      <c r="E769" s="67" t="str">
        <f t="shared" si="581"/>
        <v>Clinical Infectious Diseases</v>
      </c>
      <c r="F769" s="67" t="str">
        <f t="shared" si="582"/>
        <v>Yes</v>
      </c>
      <c r="G769" s="67" t="str">
        <f t="shared" si="583"/>
        <v>None</v>
      </c>
      <c r="H769" s="67" t="str">
        <f t="shared" si="584"/>
        <v>United States</v>
      </c>
      <c r="I769" s="67" t="str">
        <f t="shared" si="585"/>
        <v>January 2022 to March 2022</v>
      </c>
      <c r="J769" s="67" t="str">
        <f t="shared" si="586"/>
        <v>Retrospective cohort study</v>
      </c>
      <c r="K769" s="67" t="str">
        <f t="shared" si="587"/>
        <v xml:space="preserve">General population (≥18 years) </v>
      </c>
      <c r="L769" s="67" t="str">
        <f t="shared" si="588"/>
        <v>Both</v>
      </c>
      <c r="M769" s="67">
        <f t="shared" si="589"/>
        <v>18911378</v>
      </c>
      <c r="N769" s="67" t="str">
        <f t="shared" si="590"/>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69" s="67" t="str">
        <f t="shared" si="594"/>
        <v>2 dose + first booster</v>
      </c>
      <c r="P769" s="67" t="str">
        <f t="shared" si="595"/>
        <v>BNT162b2 or mRNA-1273</v>
      </c>
      <c r="Q769" s="67" t="str">
        <f t="shared" si="591"/>
        <v>Both</v>
      </c>
      <c r="R769" s="67" t="str">
        <f t="shared" si="592"/>
        <v>N/A</v>
      </c>
      <c r="S769" s="67" t="str">
        <f t="shared" si="596"/>
        <v>First booster</v>
      </c>
      <c r="T769" s="67" t="str">
        <f t="shared" si="593"/>
        <v>2 Ad26.COV2.S doses</v>
      </c>
      <c r="U769" s="15" t="s">
        <v>1529</v>
      </c>
      <c r="V769" s="67" t="str">
        <f>V768</f>
        <v>18 to 49</v>
      </c>
      <c r="W769" s="67" t="str">
        <f t="shared" si="574"/>
        <v>≥7 days</v>
      </c>
      <c r="X769" s="67" t="str">
        <f t="shared" si="575"/>
        <v>Short term (0-3 months)</v>
      </c>
      <c r="Y769" s="67" t="str">
        <f t="shared" si="576"/>
        <v>Overall Omicron</v>
      </c>
      <c r="Z769" s="15" t="s">
        <v>1960</v>
      </c>
      <c r="AA769" s="67"/>
    </row>
    <row r="770" spans="1:27" x14ac:dyDescent="0.25">
      <c r="A770" s="62">
        <f t="shared" si="577"/>
        <v>44983</v>
      </c>
      <c r="B770" s="67" t="str">
        <f t="shared" si="578"/>
        <v>Kompaniyets L. et al.</v>
      </c>
      <c r="C770" s="68" t="str">
        <f t="shared" si="579"/>
        <v>Relative effectiveness of COVID-19 vaccination and booster dose combinations among 18.9 million vaccinated adults during the early SARS-CoV-2 Omicron period — United States, January 1, 2022–March 31, 2022</v>
      </c>
      <c r="D770" s="64">
        <f t="shared" si="580"/>
        <v>44958</v>
      </c>
      <c r="E770" s="67" t="str">
        <f t="shared" si="581"/>
        <v>Clinical Infectious Diseases</v>
      </c>
      <c r="F770" s="67" t="str">
        <f t="shared" si="582"/>
        <v>Yes</v>
      </c>
      <c r="G770" s="67" t="str">
        <f t="shared" si="583"/>
        <v>None</v>
      </c>
      <c r="H770" s="67" t="str">
        <f t="shared" si="584"/>
        <v>United States</v>
      </c>
      <c r="I770" s="67" t="str">
        <f t="shared" si="585"/>
        <v>January 2022 to March 2022</v>
      </c>
      <c r="J770" s="67" t="str">
        <f t="shared" si="586"/>
        <v>Retrospective cohort study</v>
      </c>
      <c r="K770" s="67" t="str">
        <f t="shared" si="587"/>
        <v xml:space="preserve">General population (≥18 years) </v>
      </c>
      <c r="L770" s="67" t="str">
        <f t="shared" si="588"/>
        <v>Both</v>
      </c>
      <c r="M770" s="67">
        <f t="shared" si="589"/>
        <v>18911378</v>
      </c>
      <c r="N770" s="67" t="str">
        <f t="shared" si="590"/>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70" s="67" t="str">
        <f t="shared" si="594"/>
        <v>2 dose + first booster</v>
      </c>
      <c r="P770" s="67" t="str">
        <f t="shared" si="595"/>
        <v>BNT162b2 or mRNA-1273</v>
      </c>
      <c r="Q770" s="67" t="str">
        <f t="shared" si="591"/>
        <v>Both</v>
      </c>
      <c r="R770" s="67" t="str">
        <f t="shared" si="592"/>
        <v>N/A</v>
      </c>
      <c r="S770" s="67" t="str">
        <f t="shared" si="596"/>
        <v>First booster</v>
      </c>
      <c r="T770" s="67" t="str">
        <f t="shared" si="593"/>
        <v>2 Ad26.COV2.S doses</v>
      </c>
      <c r="U770" s="15" t="s">
        <v>1956</v>
      </c>
      <c r="V770" s="67" t="str">
        <f>V769</f>
        <v>18 to 49</v>
      </c>
      <c r="W770" s="67" t="str">
        <f t="shared" si="574"/>
        <v>≥7 days</v>
      </c>
      <c r="X770" s="67" t="str">
        <f t="shared" si="575"/>
        <v>Short term (0-3 months)</v>
      </c>
      <c r="Y770" s="67" t="str">
        <f t="shared" si="576"/>
        <v>Overall Omicron</v>
      </c>
      <c r="Z770" s="15" t="s">
        <v>1979</v>
      </c>
      <c r="AA770" s="67"/>
    </row>
    <row r="771" spans="1:27" x14ac:dyDescent="0.25">
      <c r="A771" s="62">
        <f t="shared" si="577"/>
        <v>44983</v>
      </c>
      <c r="B771" s="67" t="str">
        <f t="shared" si="578"/>
        <v>Kompaniyets L. et al.</v>
      </c>
      <c r="C771" s="68" t="str">
        <f t="shared" si="579"/>
        <v>Relative effectiveness of COVID-19 vaccination and booster dose combinations among 18.9 million vaccinated adults during the early SARS-CoV-2 Omicron period — United States, January 1, 2022–March 31, 2022</v>
      </c>
      <c r="D771" s="64">
        <f t="shared" si="580"/>
        <v>44958</v>
      </c>
      <c r="E771" s="67" t="str">
        <f t="shared" si="581"/>
        <v>Clinical Infectious Diseases</v>
      </c>
      <c r="F771" s="67" t="str">
        <f t="shared" si="582"/>
        <v>Yes</v>
      </c>
      <c r="G771" s="67" t="str">
        <f t="shared" si="583"/>
        <v>None</v>
      </c>
      <c r="H771" s="67" t="str">
        <f t="shared" si="584"/>
        <v>United States</v>
      </c>
      <c r="I771" s="67" t="str">
        <f t="shared" si="585"/>
        <v>January 2022 to March 2022</v>
      </c>
      <c r="J771" s="67" t="str">
        <f t="shared" si="586"/>
        <v>Retrospective cohort study</v>
      </c>
      <c r="K771" s="67" t="str">
        <f t="shared" si="587"/>
        <v xml:space="preserve">General population (≥18 years) </v>
      </c>
      <c r="L771" s="67" t="str">
        <f t="shared" si="588"/>
        <v>Both</v>
      </c>
      <c r="M771" s="67">
        <f t="shared" si="589"/>
        <v>18911378</v>
      </c>
      <c r="N771" s="67" t="str">
        <f t="shared" si="590"/>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71" s="67" t="str">
        <f t="shared" si="594"/>
        <v>2 dose + first booster</v>
      </c>
      <c r="P771" s="67" t="str">
        <f t="shared" si="595"/>
        <v>BNT162b2 or mRNA-1273</v>
      </c>
      <c r="Q771" s="67" t="str">
        <f t="shared" si="591"/>
        <v>Both</v>
      </c>
      <c r="R771" s="67" t="str">
        <f t="shared" si="592"/>
        <v>N/A</v>
      </c>
      <c r="S771" s="67" t="str">
        <f t="shared" si="596"/>
        <v>First booster</v>
      </c>
      <c r="T771" s="67" t="str">
        <f t="shared" si="593"/>
        <v>2 Ad26.COV2.S doses</v>
      </c>
      <c r="U771" s="15" t="s">
        <v>144</v>
      </c>
      <c r="V771" s="67" t="s">
        <v>857</v>
      </c>
      <c r="W771" s="67" t="str">
        <f t="shared" si="574"/>
        <v>≥7 days</v>
      </c>
      <c r="X771" s="67" t="str">
        <f t="shared" si="575"/>
        <v>Short term (0-3 months)</v>
      </c>
      <c r="Y771" s="67" t="str">
        <f t="shared" si="576"/>
        <v>Overall Omicron</v>
      </c>
      <c r="Z771" s="15" t="s">
        <v>1980</v>
      </c>
      <c r="AA771" s="67"/>
    </row>
    <row r="772" spans="1:27" x14ac:dyDescent="0.25">
      <c r="A772" s="62">
        <f t="shared" si="577"/>
        <v>44983</v>
      </c>
      <c r="B772" s="67" t="str">
        <f t="shared" si="578"/>
        <v>Kompaniyets L. et al.</v>
      </c>
      <c r="C772" s="68" t="str">
        <f t="shared" si="579"/>
        <v>Relative effectiveness of COVID-19 vaccination and booster dose combinations among 18.9 million vaccinated adults during the early SARS-CoV-2 Omicron period — United States, January 1, 2022–March 31, 2022</v>
      </c>
      <c r="D772" s="64">
        <f t="shared" si="580"/>
        <v>44958</v>
      </c>
      <c r="E772" s="67" t="str">
        <f t="shared" si="581"/>
        <v>Clinical Infectious Diseases</v>
      </c>
      <c r="F772" s="67" t="str">
        <f t="shared" si="582"/>
        <v>Yes</v>
      </c>
      <c r="G772" s="67" t="str">
        <f t="shared" si="583"/>
        <v>None</v>
      </c>
      <c r="H772" s="67" t="str">
        <f t="shared" si="584"/>
        <v>United States</v>
      </c>
      <c r="I772" s="67" t="str">
        <f t="shared" si="585"/>
        <v>January 2022 to March 2022</v>
      </c>
      <c r="J772" s="67" t="str">
        <f t="shared" si="586"/>
        <v>Retrospective cohort study</v>
      </c>
      <c r="K772" s="67" t="str">
        <f t="shared" si="587"/>
        <v xml:space="preserve">General population (≥18 years) </v>
      </c>
      <c r="L772" s="67" t="str">
        <f t="shared" si="588"/>
        <v>Both</v>
      </c>
      <c r="M772" s="67">
        <f t="shared" si="589"/>
        <v>18911378</v>
      </c>
      <c r="N772" s="67" t="str">
        <f t="shared" si="590"/>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72" s="67" t="str">
        <f t="shared" si="594"/>
        <v>2 dose + first booster</v>
      </c>
      <c r="P772" s="67" t="str">
        <f t="shared" si="595"/>
        <v>BNT162b2 or mRNA-1273</v>
      </c>
      <c r="Q772" s="67" t="str">
        <f t="shared" si="591"/>
        <v>Both</v>
      </c>
      <c r="R772" s="67" t="str">
        <f t="shared" si="592"/>
        <v>N/A</v>
      </c>
      <c r="S772" s="67" t="str">
        <f t="shared" si="596"/>
        <v>First booster</v>
      </c>
      <c r="T772" s="67" t="str">
        <f t="shared" si="593"/>
        <v>2 Ad26.COV2.S doses</v>
      </c>
      <c r="U772" s="15" t="s">
        <v>1529</v>
      </c>
      <c r="V772" s="67" t="str">
        <f>V771</f>
        <v>50 to 64</v>
      </c>
      <c r="W772" s="67" t="str">
        <f t="shared" si="574"/>
        <v>≥7 days</v>
      </c>
      <c r="X772" s="67" t="str">
        <f t="shared" si="575"/>
        <v>Short term (0-3 months)</v>
      </c>
      <c r="Y772" s="67" t="str">
        <f t="shared" si="576"/>
        <v>Overall Omicron</v>
      </c>
      <c r="Z772" s="15" t="s">
        <v>1981</v>
      </c>
      <c r="AA772" s="67"/>
    </row>
    <row r="773" spans="1:27" x14ac:dyDescent="0.25">
      <c r="A773" s="62">
        <f t="shared" si="577"/>
        <v>44983</v>
      </c>
      <c r="B773" s="67" t="str">
        <f t="shared" si="578"/>
        <v>Kompaniyets L. et al.</v>
      </c>
      <c r="C773" s="68" t="str">
        <f t="shared" si="579"/>
        <v>Relative effectiveness of COVID-19 vaccination and booster dose combinations among 18.9 million vaccinated adults during the early SARS-CoV-2 Omicron period — United States, January 1, 2022–March 31, 2022</v>
      </c>
      <c r="D773" s="64">
        <f t="shared" si="580"/>
        <v>44958</v>
      </c>
      <c r="E773" s="67" t="str">
        <f t="shared" si="581"/>
        <v>Clinical Infectious Diseases</v>
      </c>
      <c r="F773" s="67" t="str">
        <f t="shared" si="582"/>
        <v>Yes</v>
      </c>
      <c r="G773" s="67" t="str">
        <f t="shared" si="583"/>
        <v>None</v>
      </c>
      <c r="H773" s="67" t="str">
        <f t="shared" si="584"/>
        <v>United States</v>
      </c>
      <c r="I773" s="67" t="str">
        <f t="shared" si="585"/>
        <v>January 2022 to March 2022</v>
      </c>
      <c r="J773" s="67" t="str">
        <f t="shared" si="586"/>
        <v>Retrospective cohort study</v>
      </c>
      <c r="K773" s="67" t="str">
        <f t="shared" si="587"/>
        <v xml:space="preserve">General population (≥18 years) </v>
      </c>
      <c r="L773" s="67" t="str">
        <f t="shared" si="588"/>
        <v>Both</v>
      </c>
      <c r="M773" s="67">
        <f t="shared" si="589"/>
        <v>18911378</v>
      </c>
      <c r="N773" s="67" t="str">
        <f t="shared" si="590"/>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73" s="67" t="str">
        <f t="shared" si="594"/>
        <v>2 dose + first booster</v>
      </c>
      <c r="P773" s="67" t="str">
        <f t="shared" si="595"/>
        <v>BNT162b2 or mRNA-1273</v>
      </c>
      <c r="Q773" s="67" t="str">
        <f t="shared" si="591"/>
        <v>Both</v>
      </c>
      <c r="R773" s="67" t="str">
        <f t="shared" si="592"/>
        <v>N/A</v>
      </c>
      <c r="S773" s="67" t="str">
        <f t="shared" si="596"/>
        <v>First booster</v>
      </c>
      <c r="T773" s="67" t="str">
        <f t="shared" si="593"/>
        <v>2 Ad26.COV2.S doses</v>
      </c>
      <c r="U773" s="15" t="s">
        <v>1956</v>
      </c>
      <c r="V773" s="67" t="str">
        <f>V772</f>
        <v>50 to 64</v>
      </c>
      <c r="W773" s="67" t="str">
        <f t="shared" si="574"/>
        <v>≥7 days</v>
      </c>
      <c r="X773" s="67" t="str">
        <f t="shared" si="575"/>
        <v>Short term (0-3 months)</v>
      </c>
      <c r="Y773" s="67" t="str">
        <f t="shared" si="576"/>
        <v>Overall Omicron</v>
      </c>
      <c r="Z773" s="15" t="s">
        <v>1982</v>
      </c>
      <c r="AA773" s="67"/>
    </row>
    <row r="774" spans="1:27" ht="32.25" customHeight="1" x14ac:dyDescent="0.25">
      <c r="A774" s="62">
        <f t="shared" si="577"/>
        <v>44983</v>
      </c>
      <c r="B774" s="67" t="str">
        <f t="shared" si="578"/>
        <v>Kompaniyets L. et al.</v>
      </c>
      <c r="C774" s="68" t="str">
        <f t="shared" si="579"/>
        <v>Relative effectiveness of COVID-19 vaccination and booster dose combinations among 18.9 million vaccinated adults during the early SARS-CoV-2 Omicron period — United States, January 1, 2022–March 31, 2022</v>
      </c>
      <c r="D774" s="64">
        <f t="shared" si="580"/>
        <v>44958</v>
      </c>
      <c r="E774" s="67" t="str">
        <f t="shared" si="581"/>
        <v>Clinical Infectious Diseases</v>
      </c>
      <c r="F774" s="67" t="str">
        <f t="shared" si="582"/>
        <v>Yes</v>
      </c>
      <c r="G774" s="67" t="str">
        <f t="shared" si="583"/>
        <v>None</v>
      </c>
      <c r="H774" s="67" t="str">
        <f t="shared" si="584"/>
        <v>United States</v>
      </c>
      <c r="I774" s="67" t="str">
        <f t="shared" si="585"/>
        <v>January 2022 to March 2022</v>
      </c>
      <c r="J774" s="67" t="str">
        <f t="shared" si="586"/>
        <v>Retrospective cohort study</v>
      </c>
      <c r="K774" s="67" t="str">
        <f t="shared" si="587"/>
        <v xml:space="preserve">General population (≥18 years) </v>
      </c>
      <c r="L774" s="67" t="str">
        <f t="shared" si="588"/>
        <v>Both</v>
      </c>
      <c r="M774" s="67">
        <f t="shared" si="589"/>
        <v>18911378</v>
      </c>
      <c r="N774" s="67" t="str">
        <f t="shared" si="590"/>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74" s="67" t="str">
        <f t="shared" si="594"/>
        <v>2 dose + first booster</v>
      </c>
      <c r="P774" s="67" t="str">
        <f t="shared" si="595"/>
        <v>BNT162b2 or mRNA-1273</v>
      </c>
      <c r="Q774" s="67" t="str">
        <f t="shared" si="591"/>
        <v>Both</v>
      </c>
      <c r="R774" s="67" t="str">
        <f t="shared" si="592"/>
        <v>N/A</v>
      </c>
      <c r="S774" s="67" t="str">
        <f t="shared" si="596"/>
        <v>First booster</v>
      </c>
      <c r="T774" s="67" t="str">
        <f t="shared" si="593"/>
        <v>2 Ad26.COV2.S doses</v>
      </c>
      <c r="U774" s="15" t="s">
        <v>214</v>
      </c>
      <c r="V774" s="67" t="str">
        <f>V773</f>
        <v>50 to 64</v>
      </c>
      <c r="W774" s="67" t="str">
        <f t="shared" si="574"/>
        <v>≥7 days</v>
      </c>
      <c r="X774" s="67" t="str">
        <f t="shared" si="575"/>
        <v>Short term (0-3 months)</v>
      </c>
      <c r="Y774" s="67" t="str">
        <f t="shared" si="576"/>
        <v>Overall Omicron</v>
      </c>
      <c r="Z774" s="15" t="s">
        <v>1728</v>
      </c>
      <c r="AA774" s="67"/>
    </row>
    <row r="775" spans="1:27" ht="42" customHeight="1" x14ac:dyDescent="0.25">
      <c r="A775" s="62">
        <f t="shared" si="577"/>
        <v>44983</v>
      </c>
      <c r="B775" s="67" t="str">
        <f t="shared" si="578"/>
        <v>Kompaniyets L. et al.</v>
      </c>
      <c r="C775" s="68" t="str">
        <f t="shared" si="579"/>
        <v>Relative effectiveness of COVID-19 vaccination and booster dose combinations among 18.9 million vaccinated adults during the early SARS-CoV-2 Omicron period — United States, January 1, 2022–March 31, 2022</v>
      </c>
      <c r="D775" s="64">
        <f t="shared" si="580"/>
        <v>44958</v>
      </c>
      <c r="E775" s="67" t="str">
        <f t="shared" si="581"/>
        <v>Clinical Infectious Diseases</v>
      </c>
      <c r="F775" s="67" t="str">
        <f t="shared" si="582"/>
        <v>Yes</v>
      </c>
      <c r="G775" s="67" t="str">
        <f t="shared" si="583"/>
        <v>None</v>
      </c>
      <c r="H775" s="67" t="str">
        <f t="shared" si="584"/>
        <v>United States</v>
      </c>
      <c r="I775" s="67" t="str">
        <f t="shared" si="585"/>
        <v>January 2022 to March 2022</v>
      </c>
      <c r="J775" s="67" t="str">
        <f t="shared" si="586"/>
        <v>Retrospective cohort study</v>
      </c>
      <c r="K775" s="67" t="str">
        <f t="shared" si="587"/>
        <v xml:space="preserve">General population (≥18 years) </v>
      </c>
      <c r="L775" s="67" t="str">
        <f t="shared" si="588"/>
        <v>Both</v>
      </c>
      <c r="M775" s="67">
        <f t="shared" si="589"/>
        <v>18911378</v>
      </c>
      <c r="N775" s="67" t="str">
        <f t="shared" si="590"/>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75" s="67" t="str">
        <f t="shared" si="594"/>
        <v>2 dose + first booster</v>
      </c>
      <c r="P775" s="67" t="str">
        <f t="shared" si="595"/>
        <v>BNT162b2 or mRNA-1273</v>
      </c>
      <c r="Q775" s="67" t="str">
        <f t="shared" si="591"/>
        <v>Both</v>
      </c>
      <c r="R775" s="67" t="str">
        <f t="shared" si="592"/>
        <v>N/A</v>
      </c>
      <c r="S775" s="67" t="str">
        <f t="shared" si="596"/>
        <v>First booster</v>
      </c>
      <c r="T775" s="67" t="str">
        <f t="shared" si="593"/>
        <v>2 Ad26.COV2.S doses</v>
      </c>
      <c r="U775" s="15" t="s">
        <v>2035</v>
      </c>
      <c r="V775" s="67" t="str">
        <f>V774</f>
        <v>50 to 64</v>
      </c>
      <c r="W775" s="67" t="str">
        <f t="shared" si="574"/>
        <v>≥7 days</v>
      </c>
      <c r="X775" s="67" t="str">
        <f t="shared" si="575"/>
        <v>Short term (0-3 months)</v>
      </c>
      <c r="Y775" s="67" t="str">
        <f t="shared" si="576"/>
        <v>Overall Omicron</v>
      </c>
      <c r="Z775" s="15" t="s">
        <v>1983</v>
      </c>
      <c r="AA775" s="67"/>
    </row>
    <row r="776" spans="1:27" x14ac:dyDescent="0.25">
      <c r="A776" s="62">
        <f t="shared" si="577"/>
        <v>44983</v>
      </c>
      <c r="B776" s="67" t="str">
        <f t="shared" si="578"/>
        <v>Kompaniyets L. et al.</v>
      </c>
      <c r="C776" s="68" t="str">
        <f t="shared" si="579"/>
        <v>Relative effectiveness of COVID-19 vaccination and booster dose combinations among 18.9 million vaccinated adults during the early SARS-CoV-2 Omicron period — United States, January 1, 2022–March 31, 2022</v>
      </c>
      <c r="D776" s="64">
        <f t="shared" si="580"/>
        <v>44958</v>
      </c>
      <c r="E776" s="67" t="str">
        <f t="shared" si="581"/>
        <v>Clinical Infectious Diseases</v>
      </c>
      <c r="F776" s="67" t="str">
        <f t="shared" si="582"/>
        <v>Yes</v>
      </c>
      <c r="G776" s="67" t="str">
        <f t="shared" si="583"/>
        <v>None</v>
      </c>
      <c r="H776" s="67" t="str">
        <f t="shared" si="584"/>
        <v>United States</v>
      </c>
      <c r="I776" s="67" t="str">
        <f t="shared" si="585"/>
        <v>January 2022 to March 2022</v>
      </c>
      <c r="J776" s="67" t="str">
        <f t="shared" si="586"/>
        <v>Retrospective cohort study</v>
      </c>
      <c r="K776" s="67" t="str">
        <f t="shared" si="587"/>
        <v xml:space="preserve">General population (≥18 years) </v>
      </c>
      <c r="L776" s="67" t="str">
        <f t="shared" si="588"/>
        <v>Both</v>
      </c>
      <c r="M776" s="67">
        <f t="shared" si="589"/>
        <v>18911378</v>
      </c>
      <c r="N776" s="67" t="str">
        <f t="shared" si="590"/>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76" s="67" t="str">
        <f t="shared" si="594"/>
        <v>2 dose + first booster</v>
      </c>
      <c r="P776" s="67" t="str">
        <f t="shared" si="595"/>
        <v>BNT162b2 or mRNA-1273</v>
      </c>
      <c r="Q776" s="67" t="str">
        <f t="shared" si="591"/>
        <v>Both</v>
      </c>
      <c r="R776" s="67" t="str">
        <f t="shared" si="592"/>
        <v>N/A</v>
      </c>
      <c r="S776" s="67" t="str">
        <f t="shared" si="596"/>
        <v>First booster</v>
      </c>
      <c r="T776" s="67" t="str">
        <f t="shared" si="593"/>
        <v>2 Ad26.COV2.S doses</v>
      </c>
      <c r="U776" s="15" t="s">
        <v>144</v>
      </c>
      <c r="V776" s="67" t="s">
        <v>57</v>
      </c>
      <c r="W776" s="67" t="str">
        <f t="shared" si="574"/>
        <v>≥7 days</v>
      </c>
      <c r="X776" s="67" t="str">
        <f t="shared" si="575"/>
        <v>Short term (0-3 months)</v>
      </c>
      <c r="Y776" s="67" t="str">
        <f t="shared" si="576"/>
        <v>Overall Omicron</v>
      </c>
      <c r="Z776" s="15" t="s">
        <v>1984</v>
      </c>
      <c r="AA776" s="67"/>
    </row>
    <row r="777" spans="1:27" x14ac:dyDescent="0.25">
      <c r="A777" s="62">
        <f t="shared" si="577"/>
        <v>44983</v>
      </c>
      <c r="B777" s="67" t="str">
        <f t="shared" si="578"/>
        <v>Kompaniyets L. et al.</v>
      </c>
      <c r="C777" s="68" t="str">
        <f t="shared" si="579"/>
        <v>Relative effectiveness of COVID-19 vaccination and booster dose combinations among 18.9 million vaccinated adults during the early SARS-CoV-2 Omicron period — United States, January 1, 2022–March 31, 2022</v>
      </c>
      <c r="D777" s="64">
        <f t="shared" si="580"/>
        <v>44958</v>
      </c>
      <c r="E777" s="67" t="str">
        <f t="shared" si="581"/>
        <v>Clinical Infectious Diseases</v>
      </c>
      <c r="F777" s="67" t="str">
        <f t="shared" si="582"/>
        <v>Yes</v>
      </c>
      <c r="G777" s="67" t="str">
        <f t="shared" si="583"/>
        <v>None</v>
      </c>
      <c r="H777" s="67" t="str">
        <f t="shared" si="584"/>
        <v>United States</v>
      </c>
      <c r="I777" s="67" t="str">
        <f t="shared" si="585"/>
        <v>January 2022 to March 2022</v>
      </c>
      <c r="J777" s="67" t="str">
        <f t="shared" si="586"/>
        <v>Retrospective cohort study</v>
      </c>
      <c r="K777" s="67" t="str">
        <f t="shared" si="587"/>
        <v xml:space="preserve">General population (≥18 years) </v>
      </c>
      <c r="L777" s="67" t="str">
        <f t="shared" si="588"/>
        <v>Both</v>
      </c>
      <c r="M777" s="67">
        <f t="shared" si="589"/>
        <v>18911378</v>
      </c>
      <c r="N777" s="67" t="str">
        <f t="shared" si="590"/>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77" s="67" t="str">
        <f t="shared" si="594"/>
        <v>2 dose + first booster</v>
      </c>
      <c r="P777" s="67" t="str">
        <f t="shared" si="595"/>
        <v>BNT162b2 or mRNA-1273</v>
      </c>
      <c r="Q777" s="67" t="str">
        <f t="shared" si="591"/>
        <v>Both</v>
      </c>
      <c r="R777" s="67" t="str">
        <f t="shared" si="592"/>
        <v>N/A</v>
      </c>
      <c r="S777" s="67" t="str">
        <f t="shared" si="596"/>
        <v>First booster</v>
      </c>
      <c r="T777" s="67" t="str">
        <f t="shared" si="593"/>
        <v>2 Ad26.COV2.S doses</v>
      </c>
      <c r="U777" s="15" t="s">
        <v>1529</v>
      </c>
      <c r="V777" s="67" t="str">
        <f>V776</f>
        <v>≥65</v>
      </c>
      <c r="W777" s="67" t="str">
        <f t="shared" si="574"/>
        <v>≥7 days</v>
      </c>
      <c r="X777" s="67" t="str">
        <f t="shared" si="575"/>
        <v>Short term (0-3 months)</v>
      </c>
      <c r="Y777" s="67" t="str">
        <f t="shared" si="576"/>
        <v>Overall Omicron</v>
      </c>
      <c r="Z777" s="15" t="s">
        <v>1985</v>
      </c>
      <c r="AA777" s="67"/>
    </row>
    <row r="778" spans="1:27" x14ac:dyDescent="0.25">
      <c r="A778" s="62">
        <f t="shared" si="577"/>
        <v>44983</v>
      </c>
      <c r="B778" s="67" t="str">
        <f t="shared" si="578"/>
        <v>Kompaniyets L. et al.</v>
      </c>
      <c r="C778" s="68" t="str">
        <f t="shared" si="579"/>
        <v>Relative effectiveness of COVID-19 vaccination and booster dose combinations among 18.9 million vaccinated adults during the early SARS-CoV-2 Omicron period — United States, January 1, 2022–March 31, 2022</v>
      </c>
      <c r="D778" s="64">
        <f t="shared" si="580"/>
        <v>44958</v>
      </c>
      <c r="E778" s="67" t="str">
        <f t="shared" si="581"/>
        <v>Clinical Infectious Diseases</v>
      </c>
      <c r="F778" s="67" t="str">
        <f t="shared" si="582"/>
        <v>Yes</v>
      </c>
      <c r="G778" s="67" t="str">
        <f t="shared" si="583"/>
        <v>None</v>
      </c>
      <c r="H778" s="67" t="str">
        <f t="shared" si="584"/>
        <v>United States</v>
      </c>
      <c r="I778" s="67" t="str">
        <f t="shared" si="585"/>
        <v>January 2022 to March 2022</v>
      </c>
      <c r="J778" s="67" t="str">
        <f t="shared" si="586"/>
        <v>Retrospective cohort study</v>
      </c>
      <c r="K778" s="67" t="str">
        <f t="shared" si="587"/>
        <v xml:space="preserve">General population (≥18 years) </v>
      </c>
      <c r="L778" s="67" t="str">
        <f t="shared" si="588"/>
        <v>Both</v>
      </c>
      <c r="M778" s="67">
        <f t="shared" si="589"/>
        <v>18911378</v>
      </c>
      <c r="N778" s="67" t="str">
        <f t="shared" si="590"/>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78" s="67" t="str">
        <f t="shared" si="594"/>
        <v>2 dose + first booster</v>
      </c>
      <c r="P778" s="67" t="str">
        <f t="shared" si="595"/>
        <v>BNT162b2 or mRNA-1273</v>
      </c>
      <c r="Q778" s="67" t="str">
        <f t="shared" si="591"/>
        <v>Both</v>
      </c>
      <c r="R778" s="67" t="str">
        <f t="shared" si="592"/>
        <v>N/A</v>
      </c>
      <c r="S778" s="67" t="str">
        <f t="shared" si="596"/>
        <v>First booster</v>
      </c>
      <c r="T778" s="67" t="str">
        <f t="shared" si="593"/>
        <v>2 Ad26.COV2.S doses</v>
      </c>
      <c r="U778" s="15" t="s">
        <v>1956</v>
      </c>
      <c r="V778" s="67" t="str">
        <f>V777</f>
        <v>≥65</v>
      </c>
      <c r="W778" s="67" t="str">
        <f t="shared" si="574"/>
        <v>≥7 days</v>
      </c>
      <c r="X778" s="67" t="str">
        <f t="shared" si="575"/>
        <v>Short term (0-3 months)</v>
      </c>
      <c r="Y778" s="67" t="str">
        <f t="shared" si="576"/>
        <v>Overall Omicron</v>
      </c>
      <c r="Z778" s="15" t="s">
        <v>1418</v>
      </c>
      <c r="AA778" s="67"/>
    </row>
    <row r="779" spans="1:27" ht="32.25" customHeight="1" x14ac:dyDescent="0.25">
      <c r="A779" s="62">
        <f t="shared" si="577"/>
        <v>44983</v>
      </c>
      <c r="B779" s="67" t="str">
        <f t="shared" si="578"/>
        <v>Kompaniyets L. et al.</v>
      </c>
      <c r="C779" s="68" t="str">
        <f t="shared" si="579"/>
        <v>Relative effectiveness of COVID-19 vaccination and booster dose combinations among 18.9 million vaccinated adults during the early SARS-CoV-2 Omicron period — United States, January 1, 2022–March 31, 2022</v>
      </c>
      <c r="D779" s="64">
        <f t="shared" si="580"/>
        <v>44958</v>
      </c>
      <c r="E779" s="67" t="str">
        <f t="shared" si="581"/>
        <v>Clinical Infectious Diseases</v>
      </c>
      <c r="F779" s="67" t="str">
        <f t="shared" si="582"/>
        <v>Yes</v>
      </c>
      <c r="G779" s="67" t="str">
        <f t="shared" si="583"/>
        <v>None</v>
      </c>
      <c r="H779" s="67" t="str">
        <f t="shared" si="584"/>
        <v>United States</v>
      </c>
      <c r="I779" s="67" t="str">
        <f t="shared" si="585"/>
        <v>January 2022 to March 2022</v>
      </c>
      <c r="J779" s="67" t="str">
        <f t="shared" si="586"/>
        <v>Retrospective cohort study</v>
      </c>
      <c r="K779" s="67" t="str">
        <f t="shared" si="587"/>
        <v xml:space="preserve">General population (≥18 years) </v>
      </c>
      <c r="L779" s="67" t="str">
        <f t="shared" si="588"/>
        <v>Both</v>
      </c>
      <c r="M779" s="67">
        <f t="shared" si="589"/>
        <v>18911378</v>
      </c>
      <c r="N779" s="67" t="str">
        <f t="shared" si="590"/>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79" s="67" t="str">
        <f t="shared" si="594"/>
        <v>2 dose + first booster</v>
      </c>
      <c r="P779" s="67" t="str">
        <f t="shared" si="595"/>
        <v>BNT162b2 or mRNA-1273</v>
      </c>
      <c r="Q779" s="67" t="str">
        <f t="shared" si="591"/>
        <v>Both</v>
      </c>
      <c r="R779" s="67" t="str">
        <f t="shared" si="592"/>
        <v>N/A</v>
      </c>
      <c r="S779" s="67" t="str">
        <f t="shared" si="596"/>
        <v>First booster</v>
      </c>
      <c r="T779" s="67" t="str">
        <f t="shared" si="593"/>
        <v>2 Ad26.COV2.S doses</v>
      </c>
      <c r="U779" s="15" t="s">
        <v>214</v>
      </c>
      <c r="V779" s="67" t="str">
        <f>V778</f>
        <v>≥65</v>
      </c>
      <c r="W779" s="67" t="str">
        <f t="shared" si="574"/>
        <v>≥7 days</v>
      </c>
      <c r="X779" s="67" t="str">
        <f t="shared" si="575"/>
        <v>Short term (0-3 months)</v>
      </c>
      <c r="Y779" s="67" t="str">
        <f t="shared" si="576"/>
        <v>Overall Omicron</v>
      </c>
      <c r="Z779" s="15" t="s">
        <v>1987</v>
      </c>
      <c r="AA779" s="67"/>
    </row>
    <row r="780" spans="1:27" ht="43.5" customHeight="1" x14ac:dyDescent="0.25">
      <c r="A780" s="62">
        <f t="shared" si="577"/>
        <v>44983</v>
      </c>
      <c r="B780" s="67" t="str">
        <f t="shared" si="578"/>
        <v>Kompaniyets L. et al.</v>
      </c>
      <c r="C780" s="68" t="str">
        <f t="shared" si="579"/>
        <v>Relative effectiveness of COVID-19 vaccination and booster dose combinations among 18.9 million vaccinated adults during the early SARS-CoV-2 Omicron period — United States, January 1, 2022–March 31, 2022</v>
      </c>
      <c r="D780" s="64">
        <f t="shared" si="580"/>
        <v>44958</v>
      </c>
      <c r="E780" s="67" t="str">
        <f t="shared" si="581"/>
        <v>Clinical Infectious Diseases</v>
      </c>
      <c r="F780" s="67" t="str">
        <f t="shared" si="582"/>
        <v>Yes</v>
      </c>
      <c r="G780" s="67" t="str">
        <f t="shared" si="583"/>
        <v>None</v>
      </c>
      <c r="H780" s="67" t="str">
        <f t="shared" si="584"/>
        <v>United States</v>
      </c>
      <c r="I780" s="67" t="str">
        <f t="shared" si="585"/>
        <v>January 2022 to March 2022</v>
      </c>
      <c r="J780" s="67" t="str">
        <f t="shared" si="586"/>
        <v>Retrospective cohort study</v>
      </c>
      <c r="K780" s="67" t="str">
        <f t="shared" si="587"/>
        <v xml:space="preserve">General population (≥18 years) </v>
      </c>
      <c r="L780" s="67" t="str">
        <f t="shared" si="588"/>
        <v>Both</v>
      </c>
      <c r="M780" s="67">
        <f t="shared" si="589"/>
        <v>18911378</v>
      </c>
      <c r="N780" s="67" t="str">
        <f t="shared" si="590"/>
        <v>Hazard Ratio (HR)
VE = 1-(HR)x100
Relative vaccine effectiveness (rVE) was estimated using hazard ratio for each outcome for persons receiving Ad26.COV2.S + mRNA doses, compared with those receiving two Ad26.COV2.S doses (reference group), using Cox proportional hazards model, 24 adjusted for sex, age group, prior SARS-CoV-2 infection, and presence of at least one underlying medical condition in the 2 years before the booster.</v>
      </c>
      <c r="O780" s="67" t="str">
        <f t="shared" si="594"/>
        <v>2 dose + first booster</v>
      </c>
      <c r="P780" s="67" t="str">
        <f t="shared" si="595"/>
        <v>BNT162b2 or mRNA-1273</v>
      </c>
      <c r="Q780" s="67" t="str">
        <f t="shared" si="591"/>
        <v>Both</v>
      </c>
      <c r="R780" s="67" t="str">
        <f t="shared" si="592"/>
        <v>N/A</v>
      </c>
      <c r="S780" s="67" t="str">
        <f t="shared" si="596"/>
        <v>First booster</v>
      </c>
      <c r="T780" s="67" t="str">
        <f t="shared" si="593"/>
        <v>2 Ad26.COV2.S doses</v>
      </c>
      <c r="U780" s="15" t="s">
        <v>2035</v>
      </c>
      <c r="V780" s="67" t="str">
        <f>V779</f>
        <v>≥65</v>
      </c>
      <c r="W780" s="67" t="str">
        <f t="shared" si="574"/>
        <v>≥7 days</v>
      </c>
      <c r="X780" s="67" t="str">
        <f t="shared" si="575"/>
        <v>Short term (0-3 months)</v>
      </c>
      <c r="Y780" s="67" t="str">
        <f t="shared" si="576"/>
        <v>Overall Omicron</v>
      </c>
      <c r="Z780" s="15" t="s">
        <v>1988</v>
      </c>
      <c r="AA780" s="67"/>
    </row>
    <row r="781" spans="1:27" ht="15" customHeight="1" x14ac:dyDescent="0.25">
      <c r="A781" s="65">
        <v>44984</v>
      </c>
      <c r="B781" s="65" t="s">
        <v>2036</v>
      </c>
      <c r="C781" s="69" t="s">
        <v>2037</v>
      </c>
      <c r="D781" s="66">
        <v>44896</v>
      </c>
      <c r="E781" s="65" t="s">
        <v>1021</v>
      </c>
      <c r="F781" s="65" t="s">
        <v>36</v>
      </c>
      <c r="G781" s="65" t="s">
        <v>2038</v>
      </c>
      <c r="H781" s="65" t="s">
        <v>345</v>
      </c>
      <c r="I781" s="65" t="s">
        <v>2039</v>
      </c>
      <c r="J781" s="65" t="s">
        <v>40</v>
      </c>
      <c r="K781" s="65" t="s">
        <v>41</v>
      </c>
      <c r="L781" s="65" t="s">
        <v>41</v>
      </c>
      <c r="M781" s="65" t="s">
        <v>2040</v>
      </c>
      <c r="N781" s="65" t="s">
        <v>2041</v>
      </c>
      <c r="O781" s="29" t="s">
        <v>109</v>
      </c>
      <c r="P781" s="65" t="s">
        <v>354</v>
      </c>
      <c r="Q781" s="65" t="s">
        <v>62</v>
      </c>
      <c r="R781" s="65" t="s">
        <v>41</v>
      </c>
      <c r="S781" s="29" t="s">
        <v>72</v>
      </c>
      <c r="T781" s="65" t="s">
        <v>110</v>
      </c>
      <c r="U781" s="65" t="s">
        <v>144</v>
      </c>
      <c r="V781" s="65" t="s">
        <v>48</v>
      </c>
      <c r="W781" s="29" t="s">
        <v>1188</v>
      </c>
      <c r="X781" s="29" t="s">
        <v>221</v>
      </c>
      <c r="Y781" s="65" t="s">
        <v>120</v>
      </c>
      <c r="Z781" s="58">
        <v>-4.9000000000000002E-2</v>
      </c>
      <c r="AA781" s="65"/>
    </row>
    <row r="782" spans="1:27" x14ac:dyDescent="0.25">
      <c r="A782" s="65">
        <f t="shared" ref="A782:A810" si="597">A781</f>
        <v>44984</v>
      </c>
      <c r="B782" s="65" t="str">
        <f t="shared" ref="B782:B810" si="598">B781</f>
        <v xml:space="preserve">Altarawneh H., et al. </v>
      </c>
      <c r="C782" s="69" t="str">
        <f t="shared" ref="C782:C810" si="599">C781</f>
        <v>Protection afforded by prior infection, vaccination, and hybrid immunity against symptomatic BA.1 and BA.2 Omicron infections</v>
      </c>
      <c r="D782" s="66">
        <f t="shared" ref="D782:D810" si="600">D781</f>
        <v>44896</v>
      </c>
      <c r="E782" s="65" t="str">
        <f t="shared" ref="E782:E810" si="601">E781</f>
        <v>Open Forum Infectious Diseases</v>
      </c>
      <c r="F782" s="65" t="str">
        <f t="shared" ref="F782:F810" si="602">F781</f>
        <v>Yes</v>
      </c>
      <c r="G782" s="65" t="str">
        <f t="shared" ref="G782:G810" si="603">G781</f>
        <v>Gilead Sciences: Grant/Research Support</v>
      </c>
      <c r="H782" s="65" t="str">
        <f t="shared" ref="H782:H810" si="604">H781</f>
        <v>Qatar</v>
      </c>
      <c r="I782" s="65" t="str">
        <f t="shared" ref="I782:I810" si="605">I781</f>
        <v>December 2021 to February 2022</v>
      </c>
      <c r="J782" s="65" t="str">
        <f t="shared" ref="J782:J810" si="606">J781</f>
        <v>Test-negative case study control</v>
      </c>
      <c r="K782" s="65" t="str">
        <f t="shared" ref="K782:K810" si="607">K781</f>
        <v>N/A</v>
      </c>
      <c r="L782" s="65" t="str">
        <f t="shared" ref="L782:L810" si="608">L781</f>
        <v>N/A</v>
      </c>
      <c r="M782" s="65" t="str">
        <f t="shared" ref="M782:M810" si="609">M781</f>
        <v>942,489</v>
      </c>
      <c r="N782" s="65" t="str">
        <f t="shared" ref="N782:N810" si="610">N781</f>
        <v>Effectiveness</v>
      </c>
      <c r="O782" s="29" t="s">
        <v>1973</v>
      </c>
      <c r="P782" s="65" t="str">
        <f t="shared" ref="P782:P784" si="611">P781</f>
        <v xml:space="preserve">BNT162b2 </v>
      </c>
      <c r="Q782" s="65" t="s">
        <v>62</v>
      </c>
      <c r="R782" s="65" t="str">
        <f>R781</f>
        <v>N/A</v>
      </c>
      <c r="S782" s="29" t="s">
        <v>77</v>
      </c>
      <c r="T782" s="65" t="str">
        <f t="shared" ref="T782:T804" si="612">T781</f>
        <v>Unvaccinated</v>
      </c>
      <c r="U782" s="65" t="str">
        <f t="shared" ref="U782:U788" si="613">U781</f>
        <v>Infection</v>
      </c>
      <c r="V782" s="65" t="str">
        <f t="shared" ref="V782:V804" si="614">V781</f>
        <v>Overall</v>
      </c>
      <c r="W782" s="29" t="s">
        <v>41</v>
      </c>
      <c r="X782" s="29" t="s">
        <v>41</v>
      </c>
      <c r="Y782" s="65" t="str">
        <f t="shared" ref="Y782:Y795" si="615">Y781</f>
        <v>Omicron BA.1</v>
      </c>
      <c r="Z782" s="58">
        <v>0.59599999999999997</v>
      </c>
      <c r="AA782" s="65"/>
    </row>
    <row r="783" spans="1:27" x14ac:dyDescent="0.25">
      <c r="A783" s="65">
        <f t="shared" si="597"/>
        <v>44984</v>
      </c>
      <c r="B783" s="65" t="str">
        <f t="shared" si="598"/>
        <v xml:space="preserve">Altarawneh H., et al. </v>
      </c>
      <c r="C783" s="69" t="str">
        <f t="shared" si="599"/>
        <v>Protection afforded by prior infection, vaccination, and hybrid immunity against symptomatic BA.1 and BA.2 Omicron infections</v>
      </c>
      <c r="D783" s="66">
        <f t="shared" si="600"/>
        <v>44896</v>
      </c>
      <c r="E783" s="65" t="str">
        <f t="shared" si="601"/>
        <v>Open Forum Infectious Diseases</v>
      </c>
      <c r="F783" s="65" t="str">
        <f t="shared" si="602"/>
        <v>Yes</v>
      </c>
      <c r="G783" s="65" t="str">
        <f t="shared" si="603"/>
        <v>Gilead Sciences: Grant/Research Support</v>
      </c>
      <c r="H783" s="65" t="str">
        <f t="shared" si="604"/>
        <v>Qatar</v>
      </c>
      <c r="I783" s="65" t="str">
        <f t="shared" si="605"/>
        <v>December 2021 to February 2022</v>
      </c>
      <c r="J783" s="65" t="str">
        <f t="shared" si="606"/>
        <v>Test-negative case study control</v>
      </c>
      <c r="K783" s="65" t="str">
        <f t="shared" si="607"/>
        <v>N/A</v>
      </c>
      <c r="L783" s="65" t="str">
        <f t="shared" si="608"/>
        <v>N/A</v>
      </c>
      <c r="M783" s="65" t="str">
        <f t="shared" si="609"/>
        <v>942,489</v>
      </c>
      <c r="N783" s="65" t="str">
        <f t="shared" si="610"/>
        <v>Effectiveness</v>
      </c>
      <c r="O783" s="29" t="s">
        <v>109</v>
      </c>
      <c r="P783" s="65" t="str">
        <f t="shared" si="611"/>
        <v xml:space="preserve">BNT162b2 </v>
      </c>
      <c r="Q783" s="65" t="s">
        <v>36</v>
      </c>
      <c r="R783" s="65" t="s">
        <v>1424</v>
      </c>
      <c r="S783" s="29" t="s">
        <v>72</v>
      </c>
      <c r="T783" s="65" t="str">
        <f t="shared" si="612"/>
        <v>Unvaccinated</v>
      </c>
      <c r="U783" s="65" t="str">
        <f t="shared" si="613"/>
        <v>Infection</v>
      </c>
      <c r="V783" s="65" t="str">
        <f t="shared" si="614"/>
        <v>Overall</v>
      </c>
      <c r="W783" s="29" t="s">
        <v>1188</v>
      </c>
      <c r="X783" s="29" t="s">
        <v>221</v>
      </c>
      <c r="Y783" s="65" t="str">
        <f t="shared" si="615"/>
        <v>Omicron BA.1</v>
      </c>
      <c r="Z783" s="58">
        <v>0.51700000000000002</v>
      </c>
      <c r="AA783" s="65"/>
    </row>
    <row r="784" spans="1:27" x14ac:dyDescent="0.25">
      <c r="A784" s="65">
        <f t="shared" si="597"/>
        <v>44984</v>
      </c>
      <c r="B784" s="65" t="str">
        <f t="shared" si="598"/>
        <v xml:space="preserve">Altarawneh H., et al. </v>
      </c>
      <c r="C784" s="69" t="str">
        <f t="shared" si="599"/>
        <v>Protection afforded by prior infection, vaccination, and hybrid immunity against symptomatic BA.1 and BA.2 Omicron infections</v>
      </c>
      <c r="D784" s="66">
        <f t="shared" si="600"/>
        <v>44896</v>
      </c>
      <c r="E784" s="65" t="str">
        <f t="shared" si="601"/>
        <v>Open Forum Infectious Diseases</v>
      </c>
      <c r="F784" s="65" t="str">
        <f t="shared" si="602"/>
        <v>Yes</v>
      </c>
      <c r="G784" s="65" t="str">
        <f t="shared" si="603"/>
        <v>Gilead Sciences: Grant/Research Support</v>
      </c>
      <c r="H784" s="65" t="str">
        <f t="shared" si="604"/>
        <v>Qatar</v>
      </c>
      <c r="I784" s="65" t="str">
        <f t="shared" si="605"/>
        <v>December 2021 to February 2022</v>
      </c>
      <c r="J784" s="65" t="str">
        <f t="shared" si="606"/>
        <v>Test-negative case study control</v>
      </c>
      <c r="K784" s="65" t="str">
        <f t="shared" si="607"/>
        <v>N/A</v>
      </c>
      <c r="L784" s="65" t="str">
        <f t="shared" si="608"/>
        <v>N/A</v>
      </c>
      <c r="M784" s="65" t="str">
        <f t="shared" si="609"/>
        <v>942,489</v>
      </c>
      <c r="N784" s="65" t="str">
        <f t="shared" si="610"/>
        <v>Effectiveness</v>
      </c>
      <c r="O784" s="29" t="s">
        <v>1973</v>
      </c>
      <c r="P784" s="65" t="str">
        <f t="shared" si="611"/>
        <v xml:space="preserve">BNT162b2 </v>
      </c>
      <c r="Q784" s="65" t="s">
        <v>36</v>
      </c>
      <c r="R784" s="65" t="str">
        <f>R783</f>
        <v>Pre-omicron</v>
      </c>
      <c r="S784" s="29" t="s">
        <v>77</v>
      </c>
      <c r="T784" s="65" t="str">
        <f t="shared" si="612"/>
        <v>Unvaccinated</v>
      </c>
      <c r="U784" s="65" t="str">
        <f t="shared" si="613"/>
        <v>Infection</v>
      </c>
      <c r="V784" s="65" t="str">
        <f t="shared" si="614"/>
        <v>Overall</v>
      </c>
      <c r="W784" s="29" t="s">
        <v>41</v>
      </c>
      <c r="X784" s="29" t="s">
        <v>41</v>
      </c>
      <c r="Y784" s="65" t="str">
        <f t="shared" si="615"/>
        <v>Omicron BA.1</v>
      </c>
      <c r="Z784" s="58">
        <v>0.74399999999999999</v>
      </c>
      <c r="AA784" s="65"/>
    </row>
    <row r="785" spans="1:27" x14ac:dyDescent="0.25">
      <c r="A785" s="65">
        <f t="shared" si="597"/>
        <v>44984</v>
      </c>
      <c r="B785" s="65" t="str">
        <f t="shared" si="598"/>
        <v xml:space="preserve">Altarawneh H., et al. </v>
      </c>
      <c r="C785" s="69" t="str">
        <f t="shared" si="599"/>
        <v>Protection afforded by prior infection, vaccination, and hybrid immunity against symptomatic BA.1 and BA.2 Omicron infections</v>
      </c>
      <c r="D785" s="66">
        <f t="shared" si="600"/>
        <v>44896</v>
      </c>
      <c r="E785" s="65" t="str">
        <f t="shared" si="601"/>
        <v>Open Forum Infectious Diseases</v>
      </c>
      <c r="F785" s="65" t="str">
        <f t="shared" si="602"/>
        <v>Yes</v>
      </c>
      <c r="G785" s="65" t="str">
        <f t="shared" si="603"/>
        <v>Gilead Sciences: Grant/Research Support</v>
      </c>
      <c r="H785" s="65" t="str">
        <f t="shared" si="604"/>
        <v>Qatar</v>
      </c>
      <c r="I785" s="65" t="str">
        <f t="shared" si="605"/>
        <v>December 2021 to February 2022</v>
      </c>
      <c r="J785" s="65" t="str">
        <f t="shared" si="606"/>
        <v>Test-negative case study control</v>
      </c>
      <c r="K785" s="65" t="str">
        <f t="shared" si="607"/>
        <v>N/A</v>
      </c>
      <c r="L785" s="65" t="str">
        <f t="shared" si="608"/>
        <v>N/A</v>
      </c>
      <c r="M785" s="65" t="str">
        <f t="shared" si="609"/>
        <v>942,489</v>
      </c>
      <c r="N785" s="65" t="str">
        <f t="shared" si="610"/>
        <v>Effectiveness</v>
      </c>
      <c r="O785" s="29" t="s">
        <v>109</v>
      </c>
      <c r="P785" s="65" t="s">
        <v>65</v>
      </c>
      <c r="Q785" s="65" t="s">
        <v>62</v>
      </c>
      <c r="R785" s="65" t="s">
        <v>41</v>
      </c>
      <c r="S785" s="29" t="s">
        <v>72</v>
      </c>
      <c r="T785" s="65" t="str">
        <f t="shared" si="612"/>
        <v>Unvaccinated</v>
      </c>
      <c r="U785" s="65" t="str">
        <f t="shared" si="613"/>
        <v>Infection</v>
      </c>
      <c r="V785" s="65" t="str">
        <f t="shared" si="614"/>
        <v>Overall</v>
      </c>
      <c r="W785" s="29" t="s">
        <v>1188</v>
      </c>
      <c r="X785" s="29" t="s">
        <v>221</v>
      </c>
      <c r="Y785" s="65" t="str">
        <f t="shared" si="615"/>
        <v>Omicron BA.1</v>
      </c>
      <c r="Z785" s="58">
        <v>-2.7E-2</v>
      </c>
      <c r="AA785" s="65"/>
    </row>
    <row r="786" spans="1:27" x14ac:dyDescent="0.25">
      <c r="A786" s="65">
        <f t="shared" si="597"/>
        <v>44984</v>
      </c>
      <c r="B786" s="65" t="str">
        <f t="shared" si="598"/>
        <v xml:space="preserve">Altarawneh H., et al. </v>
      </c>
      <c r="C786" s="69" t="str">
        <f t="shared" si="599"/>
        <v>Protection afforded by prior infection, vaccination, and hybrid immunity against symptomatic BA.1 and BA.2 Omicron infections</v>
      </c>
      <c r="D786" s="66">
        <f t="shared" si="600"/>
        <v>44896</v>
      </c>
      <c r="E786" s="65" t="str">
        <f t="shared" si="601"/>
        <v>Open Forum Infectious Diseases</v>
      </c>
      <c r="F786" s="65" t="str">
        <f t="shared" si="602"/>
        <v>Yes</v>
      </c>
      <c r="G786" s="65" t="str">
        <f t="shared" si="603"/>
        <v>Gilead Sciences: Grant/Research Support</v>
      </c>
      <c r="H786" s="65" t="str">
        <f t="shared" si="604"/>
        <v>Qatar</v>
      </c>
      <c r="I786" s="65" t="str">
        <f t="shared" si="605"/>
        <v>December 2021 to February 2022</v>
      </c>
      <c r="J786" s="65" t="str">
        <f t="shared" si="606"/>
        <v>Test-negative case study control</v>
      </c>
      <c r="K786" s="65" t="str">
        <f t="shared" si="607"/>
        <v>N/A</v>
      </c>
      <c r="L786" s="65" t="str">
        <f t="shared" si="608"/>
        <v>N/A</v>
      </c>
      <c r="M786" s="65" t="str">
        <f t="shared" si="609"/>
        <v>942,489</v>
      </c>
      <c r="N786" s="65" t="str">
        <f t="shared" si="610"/>
        <v>Effectiveness</v>
      </c>
      <c r="O786" s="29" t="s">
        <v>1973</v>
      </c>
      <c r="P786" s="65" t="str">
        <f t="shared" ref="P786:P788" si="616">P785</f>
        <v>mRNA-1273</v>
      </c>
      <c r="Q786" s="65" t="s">
        <v>62</v>
      </c>
      <c r="R786" s="65" t="str">
        <f>R785</f>
        <v>N/A</v>
      </c>
      <c r="S786" s="29" t="s">
        <v>77</v>
      </c>
      <c r="T786" s="65" t="str">
        <f t="shared" si="612"/>
        <v>Unvaccinated</v>
      </c>
      <c r="U786" s="65" t="str">
        <f t="shared" si="613"/>
        <v>Infection</v>
      </c>
      <c r="V786" s="65" t="str">
        <f t="shared" si="614"/>
        <v>Overall</v>
      </c>
      <c r="W786" s="29" t="s">
        <v>41</v>
      </c>
      <c r="X786" s="29" t="s">
        <v>41</v>
      </c>
      <c r="Y786" s="65" t="str">
        <f t="shared" si="615"/>
        <v>Omicron BA.1</v>
      </c>
      <c r="Z786" s="58">
        <v>0.56499999999999995</v>
      </c>
      <c r="AA786" s="65"/>
    </row>
    <row r="787" spans="1:27" x14ac:dyDescent="0.25">
      <c r="A787" s="65">
        <f t="shared" si="597"/>
        <v>44984</v>
      </c>
      <c r="B787" s="65" t="str">
        <f t="shared" si="598"/>
        <v xml:space="preserve">Altarawneh H., et al. </v>
      </c>
      <c r="C787" s="69" t="str">
        <f t="shared" si="599"/>
        <v>Protection afforded by prior infection, vaccination, and hybrid immunity against symptomatic BA.1 and BA.2 Omicron infections</v>
      </c>
      <c r="D787" s="66">
        <f t="shared" si="600"/>
        <v>44896</v>
      </c>
      <c r="E787" s="65" t="str">
        <f t="shared" si="601"/>
        <v>Open Forum Infectious Diseases</v>
      </c>
      <c r="F787" s="65" t="str">
        <f t="shared" si="602"/>
        <v>Yes</v>
      </c>
      <c r="G787" s="65" t="str">
        <f t="shared" si="603"/>
        <v>Gilead Sciences: Grant/Research Support</v>
      </c>
      <c r="H787" s="65" t="str">
        <f t="shared" si="604"/>
        <v>Qatar</v>
      </c>
      <c r="I787" s="65" t="str">
        <f t="shared" si="605"/>
        <v>December 2021 to February 2022</v>
      </c>
      <c r="J787" s="65" t="str">
        <f t="shared" si="606"/>
        <v>Test-negative case study control</v>
      </c>
      <c r="K787" s="65" t="str">
        <f t="shared" si="607"/>
        <v>N/A</v>
      </c>
      <c r="L787" s="65" t="str">
        <f t="shared" si="608"/>
        <v>N/A</v>
      </c>
      <c r="M787" s="65" t="str">
        <f t="shared" si="609"/>
        <v>942,489</v>
      </c>
      <c r="N787" s="65" t="str">
        <f t="shared" si="610"/>
        <v>Effectiveness</v>
      </c>
      <c r="O787" s="29" t="s">
        <v>109</v>
      </c>
      <c r="P787" s="65" t="str">
        <f t="shared" si="616"/>
        <v>mRNA-1273</v>
      </c>
      <c r="Q787" s="65" t="s">
        <v>36</v>
      </c>
      <c r="R787" s="65" t="s">
        <v>1424</v>
      </c>
      <c r="S787" s="29" t="s">
        <v>72</v>
      </c>
      <c r="T787" s="65" t="str">
        <f t="shared" si="612"/>
        <v>Unvaccinated</v>
      </c>
      <c r="U787" s="65" t="str">
        <f t="shared" si="613"/>
        <v>Infection</v>
      </c>
      <c r="V787" s="65" t="str">
        <f t="shared" si="614"/>
        <v>Overall</v>
      </c>
      <c r="W787" s="29" t="s">
        <v>1188</v>
      </c>
      <c r="X787" s="29" t="s">
        <v>221</v>
      </c>
      <c r="Y787" s="65" t="str">
        <f t="shared" si="615"/>
        <v>Omicron BA.1</v>
      </c>
      <c r="Z787" s="58">
        <v>0.443</v>
      </c>
      <c r="AA787" s="65"/>
    </row>
    <row r="788" spans="1:27" x14ac:dyDescent="0.25">
      <c r="A788" s="65">
        <f t="shared" si="597"/>
        <v>44984</v>
      </c>
      <c r="B788" s="65" t="str">
        <f t="shared" si="598"/>
        <v xml:space="preserve">Altarawneh H., et al. </v>
      </c>
      <c r="C788" s="69" t="str">
        <f t="shared" si="599"/>
        <v>Protection afforded by prior infection, vaccination, and hybrid immunity against symptomatic BA.1 and BA.2 Omicron infections</v>
      </c>
      <c r="D788" s="66">
        <f t="shared" si="600"/>
        <v>44896</v>
      </c>
      <c r="E788" s="65" t="str">
        <f t="shared" si="601"/>
        <v>Open Forum Infectious Diseases</v>
      </c>
      <c r="F788" s="65" t="str">
        <f t="shared" si="602"/>
        <v>Yes</v>
      </c>
      <c r="G788" s="65" t="str">
        <f t="shared" si="603"/>
        <v>Gilead Sciences: Grant/Research Support</v>
      </c>
      <c r="H788" s="65" t="str">
        <f t="shared" si="604"/>
        <v>Qatar</v>
      </c>
      <c r="I788" s="65" t="str">
        <f t="shared" si="605"/>
        <v>December 2021 to February 2022</v>
      </c>
      <c r="J788" s="65" t="str">
        <f t="shared" si="606"/>
        <v>Test-negative case study control</v>
      </c>
      <c r="K788" s="65" t="str">
        <f t="shared" si="607"/>
        <v>N/A</v>
      </c>
      <c r="L788" s="65" t="str">
        <f t="shared" si="608"/>
        <v>N/A</v>
      </c>
      <c r="M788" s="65" t="str">
        <f t="shared" si="609"/>
        <v>942,489</v>
      </c>
      <c r="N788" s="65" t="str">
        <f t="shared" si="610"/>
        <v>Effectiveness</v>
      </c>
      <c r="O788" s="29" t="s">
        <v>1973</v>
      </c>
      <c r="P788" s="65" t="str">
        <f t="shared" si="616"/>
        <v>mRNA-1273</v>
      </c>
      <c r="Q788" s="65" t="s">
        <v>36</v>
      </c>
      <c r="R788" s="65" t="str">
        <f>R787</f>
        <v>Pre-omicron</v>
      </c>
      <c r="S788" s="29" t="s">
        <v>77</v>
      </c>
      <c r="T788" s="65" t="str">
        <f t="shared" si="612"/>
        <v>Unvaccinated</v>
      </c>
      <c r="U788" s="65" t="str">
        <f t="shared" si="613"/>
        <v>Infection</v>
      </c>
      <c r="V788" s="65" t="str">
        <f t="shared" si="614"/>
        <v>Overall</v>
      </c>
      <c r="W788" s="29" t="s">
        <v>41</v>
      </c>
      <c r="X788" s="29" t="s">
        <v>41</v>
      </c>
      <c r="Y788" s="65" t="str">
        <f t="shared" si="615"/>
        <v>Omicron BA.1</v>
      </c>
      <c r="Z788" s="58">
        <v>0.77200000000000002</v>
      </c>
      <c r="AA788" s="65"/>
    </row>
    <row r="789" spans="1:27" x14ac:dyDescent="0.25">
      <c r="A789" s="65">
        <f t="shared" si="597"/>
        <v>44984</v>
      </c>
      <c r="B789" s="65" t="str">
        <f t="shared" si="598"/>
        <v xml:space="preserve">Altarawneh H., et al. </v>
      </c>
      <c r="C789" s="69" t="str">
        <f t="shared" si="599"/>
        <v>Protection afforded by prior infection, vaccination, and hybrid immunity against symptomatic BA.1 and BA.2 Omicron infections</v>
      </c>
      <c r="D789" s="66">
        <f t="shared" si="600"/>
        <v>44896</v>
      </c>
      <c r="E789" s="65" t="str">
        <f t="shared" si="601"/>
        <v>Open Forum Infectious Diseases</v>
      </c>
      <c r="F789" s="65" t="str">
        <f t="shared" si="602"/>
        <v>Yes</v>
      </c>
      <c r="G789" s="65" t="str">
        <f t="shared" si="603"/>
        <v>Gilead Sciences: Grant/Research Support</v>
      </c>
      <c r="H789" s="65" t="str">
        <f t="shared" si="604"/>
        <v>Qatar</v>
      </c>
      <c r="I789" s="65" t="str">
        <f t="shared" si="605"/>
        <v>December 2021 to February 2022</v>
      </c>
      <c r="J789" s="65" t="str">
        <f t="shared" si="606"/>
        <v>Test-negative case study control</v>
      </c>
      <c r="K789" s="65" t="str">
        <f t="shared" si="607"/>
        <v>N/A</v>
      </c>
      <c r="L789" s="65" t="str">
        <f t="shared" si="608"/>
        <v>N/A</v>
      </c>
      <c r="M789" s="65" t="str">
        <f t="shared" si="609"/>
        <v>942,489</v>
      </c>
      <c r="N789" s="65" t="str">
        <f t="shared" si="610"/>
        <v>Effectiveness</v>
      </c>
      <c r="O789" s="29" t="s">
        <v>109</v>
      </c>
      <c r="P789" s="65" t="s">
        <v>354</v>
      </c>
      <c r="Q789" s="65" t="s">
        <v>62</v>
      </c>
      <c r="R789" s="65" t="s">
        <v>41</v>
      </c>
      <c r="S789" s="29" t="s">
        <v>72</v>
      </c>
      <c r="T789" s="65" t="str">
        <f t="shared" si="612"/>
        <v>Unvaccinated</v>
      </c>
      <c r="U789" s="65" t="s">
        <v>2042</v>
      </c>
      <c r="V789" s="65" t="str">
        <f t="shared" si="614"/>
        <v>Overall</v>
      </c>
      <c r="W789" s="29" t="s">
        <v>1188</v>
      </c>
      <c r="X789" s="29" t="s">
        <v>221</v>
      </c>
      <c r="Y789" s="65" t="str">
        <f t="shared" si="615"/>
        <v>Omicron BA.1</v>
      </c>
      <c r="Z789" s="58">
        <v>0.96799999999999997</v>
      </c>
      <c r="AA789" s="65"/>
    </row>
    <row r="790" spans="1:27" x14ac:dyDescent="0.25">
      <c r="A790" s="65">
        <f t="shared" si="597"/>
        <v>44984</v>
      </c>
      <c r="B790" s="65" t="str">
        <f t="shared" si="598"/>
        <v xml:space="preserve">Altarawneh H., et al. </v>
      </c>
      <c r="C790" s="69" t="str">
        <f t="shared" si="599"/>
        <v>Protection afforded by prior infection, vaccination, and hybrid immunity against symptomatic BA.1 and BA.2 Omicron infections</v>
      </c>
      <c r="D790" s="66">
        <f t="shared" si="600"/>
        <v>44896</v>
      </c>
      <c r="E790" s="65" t="str">
        <f t="shared" si="601"/>
        <v>Open Forum Infectious Diseases</v>
      </c>
      <c r="F790" s="65" t="str">
        <f t="shared" si="602"/>
        <v>Yes</v>
      </c>
      <c r="G790" s="65" t="str">
        <f t="shared" si="603"/>
        <v>Gilead Sciences: Grant/Research Support</v>
      </c>
      <c r="H790" s="65" t="str">
        <f t="shared" si="604"/>
        <v>Qatar</v>
      </c>
      <c r="I790" s="65" t="str">
        <f t="shared" si="605"/>
        <v>December 2021 to February 2022</v>
      </c>
      <c r="J790" s="65" t="str">
        <f t="shared" si="606"/>
        <v>Test-negative case study control</v>
      </c>
      <c r="K790" s="65" t="str">
        <f t="shared" si="607"/>
        <v>N/A</v>
      </c>
      <c r="L790" s="65" t="str">
        <f t="shared" si="608"/>
        <v>N/A</v>
      </c>
      <c r="M790" s="65" t="str">
        <f t="shared" si="609"/>
        <v>942,489</v>
      </c>
      <c r="N790" s="65" t="str">
        <f t="shared" si="610"/>
        <v>Effectiveness</v>
      </c>
      <c r="O790" s="29" t="s">
        <v>1973</v>
      </c>
      <c r="P790" s="65" t="str">
        <f t="shared" ref="P790:P792" si="617">P789</f>
        <v xml:space="preserve">BNT162b2 </v>
      </c>
      <c r="Q790" s="65" t="s">
        <v>62</v>
      </c>
      <c r="R790" s="65" t="str">
        <f>R789</f>
        <v>N/A</v>
      </c>
      <c r="S790" s="29" t="s">
        <v>77</v>
      </c>
      <c r="T790" s="65" t="str">
        <f t="shared" si="612"/>
        <v>Unvaccinated</v>
      </c>
      <c r="U790" s="65" t="str">
        <f t="shared" ref="U790:U795" si="618">U789</f>
        <v>Severe cases</v>
      </c>
      <c r="V790" s="65" t="str">
        <f t="shared" si="614"/>
        <v>Overall</v>
      </c>
      <c r="W790" s="29" t="s">
        <v>41</v>
      </c>
      <c r="X790" s="29" t="s">
        <v>41</v>
      </c>
      <c r="Y790" s="65" t="str">
        <f t="shared" si="615"/>
        <v>Omicron BA.1</v>
      </c>
      <c r="Z790" s="58">
        <v>0.97499999999999998</v>
      </c>
      <c r="AA790" s="65"/>
    </row>
    <row r="791" spans="1:27" x14ac:dyDescent="0.25">
      <c r="A791" s="65">
        <f t="shared" si="597"/>
        <v>44984</v>
      </c>
      <c r="B791" s="65" t="str">
        <f t="shared" si="598"/>
        <v xml:space="preserve">Altarawneh H., et al. </v>
      </c>
      <c r="C791" s="69" t="str">
        <f t="shared" si="599"/>
        <v>Protection afforded by prior infection, vaccination, and hybrid immunity against symptomatic BA.1 and BA.2 Omicron infections</v>
      </c>
      <c r="D791" s="66">
        <f t="shared" si="600"/>
        <v>44896</v>
      </c>
      <c r="E791" s="65" t="str">
        <f t="shared" si="601"/>
        <v>Open Forum Infectious Diseases</v>
      </c>
      <c r="F791" s="65" t="str">
        <f t="shared" si="602"/>
        <v>Yes</v>
      </c>
      <c r="G791" s="65" t="str">
        <f t="shared" si="603"/>
        <v>Gilead Sciences: Grant/Research Support</v>
      </c>
      <c r="H791" s="65" t="str">
        <f t="shared" si="604"/>
        <v>Qatar</v>
      </c>
      <c r="I791" s="65" t="str">
        <f t="shared" si="605"/>
        <v>December 2021 to February 2022</v>
      </c>
      <c r="J791" s="65" t="str">
        <f t="shared" si="606"/>
        <v>Test-negative case study control</v>
      </c>
      <c r="K791" s="65" t="str">
        <f t="shared" si="607"/>
        <v>N/A</v>
      </c>
      <c r="L791" s="65" t="str">
        <f t="shared" si="608"/>
        <v>N/A</v>
      </c>
      <c r="M791" s="65" t="str">
        <f t="shared" si="609"/>
        <v>942,489</v>
      </c>
      <c r="N791" s="65" t="str">
        <f t="shared" si="610"/>
        <v>Effectiveness</v>
      </c>
      <c r="O791" s="29" t="s">
        <v>109</v>
      </c>
      <c r="P791" s="65" t="str">
        <f t="shared" si="617"/>
        <v xml:space="preserve">BNT162b2 </v>
      </c>
      <c r="Q791" s="65" t="s">
        <v>36</v>
      </c>
      <c r="R791" s="65" t="s">
        <v>1424</v>
      </c>
      <c r="S791" s="29" t="s">
        <v>72</v>
      </c>
      <c r="T791" s="65" t="str">
        <f t="shared" si="612"/>
        <v>Unvaccinated</v>
      </c>
      <c r="U791" s="65" t="str">
        <f t="shared" si="618"/>
        <v>Severe cases</v>
      </c>
      <c r="V791" s="65" t="str">
        <f t="shared" si="614"/>
        <v>Overall</v>
      </c>
      <c r="W791" s="29" t="s">
        <v>1188</v>
      </c>
      <c r="X791" s="29" t="s">
        <v>221</v>
      </c>
      <c r="Y791" s="65" t="str">
        <f t="shared" si="615"/>
        <v>Omicron BA.1</v>
      </c>
      <c r="Z791" s="58">
        <v>0.96199999999999997</v>
      </c>
      <c r="AA791" s="65"/>
    </row>
    <row r="792" spans="1:27" x14ac:dyDescent="0.25">
      <c r="A792" s="65">
        <f t="shared" si="597"/>
        <v>44984</v>
      </c>
      <c r="B792" s="65" t="str">
        <f t="shared" si="598"/>
        <v xml:space="preserve">Altarawneh H., et al. </v>
      </c>
      <c r="C792" s="69" t="str">
        <f t="shared" si="599"/>
        <v>Protection afforded by prior infection, vaccination, and hybrid immunity against symptomatic BA.1 and BA.2 Omicron infections</v>
      </c>
      <c r="D792" s="66">
        <f t="shared" si="600"/>
        <v>44896</v>
      </c>
      <c r="E792" s="65" t="str">
        <f t="shared" si="601"/>
        <v>Open Forum Infectious Diseases</v>
      </c>
      <c r="F792" s="65" t="str">
        <f t="shared" si="602"/>
        <v>Yes</v>
      </c>
      <c r="G792" s="65" t="str">
        <f t="shared" si="603"/>
        <v>Gilead Sciences: Grant/Research Support</v>
      </c>
      <c r="H792" s="65" t="str">
        <f t="shared" si="604"/>
        <v>Qatar</v>
      </c>
      <c r="I792" s="65" t="str">
        <f t="shared" si="605"/>
        <v>December 2021 to February 2022</v>
      </c>
      <c r="J792" s="65" t="str">
        <f t="shared" si="606"/>
        <v>Test-negative case study control</v>
      </c>
      <c r="K792" s="65" t="str">
        <f t="shared" si="607"/>
        <v>N/A</v>
      </c>
      <c r="L792" s="65" t="str">
        <f t="shared" si="608"/>
        <v>N/A</v>
      </c>
      <c r="M792" s="65" t="str">
        <f t="shared" si="609"/>
        <v>942,489</v>
      </c>
      <c r="N792" s="65" t="str">
        <f t="shared" si="610"/>
        <v>Effectiveness</v>
      </c>
      <c r="O792" s="29" t="s">
        <v>1973</v>
      </c>
      <c r="P792" s="65" t="str">
        <f t="shared" si="617"/>
        <v xml:space="preserve">BNT162b2 </v>
      </c>
      <c r="Q792" s="65" t="s">
        <v>36</v>
      </c>
      <c r="R792" s="65" t="str">
        <f>R791</f>
        <v>Pre-omicron</v>
      </c>
      <c r="S792" s="29" t="s">
        <v>77</v>
      </c>
      <c r="T792" s="65" t="str">
        <f t="shared" si="612"/>
        <v>Unvaccinated</v>
      </c>
      <c r="U792" s="65" t="str">
        <f t="shared" si="618"/>
        <v>Severe cases</v>
      </c>
      <c r="V792" s="65" t="str">
        <f t="shared" si="614"/>
        <v>Overall</v>
      </c>
      <c r="W792" s="29" t="s">
        <v>41</v>
      </c>
      <c r="X792" s="29" t="s">
        <v>41</v>
      </c>
      <c r="Y792" s="65" t="str">
        <f t="shared" si="615"/>
        <v>Omicron BA.1</v>
      </c>
      <c r="Z792" s="59">
        <v>1</v>
      </c>
      <c r="AA792" s="65"/>
    </row>
    <row r="793" spans="1:27" x14ac:dyDescent="0.25">
      <c r="A793" s="65">
        <f t="shared" si="597"/>
        <v>44984</v>
      </c>
      <c r="B793" s="65" t="str">
        <f t="shared" si="598"/>
        <v xml:space="preserve">Altarawneh H., et al. </v>
      </c>
      <c r="C793" s="69" t="str">
        <f t="shared" si="599"/>
        <v>Protection afforded by prior infection, vaccination, and hybrid immunity against symptomatic BA.1 and BA.2 Omicron infections</v>
      </c>
      <c r="D793" s="66">
        <f t="shared" si="600"/>
        <v>44896</v>
      </c>
      <c r="E793" s="65" t="str">
        <f t="shared" si="601"/>
        <v>Open Forum Infectious Diseases</v>
      </c>
      <c r="F793" s="65" t="str">
        <f t="shared" si="602"/>
        <v>Yes</v>
      </c>
      <c r="G793" s="65" t="str">
        <f t="shared" si="603"/>
        <v>Gilead Sciences: Grant/Research Support</v>
      </c>
      <c r="H793" s="65" t="str">
        <f t="shared" si="604"/>
        <v>Qatar</v>
      </c>
      <c r="I793" s="65" t="str">
        <f t="shared" si="605"/>
        <v>December 2021 to February 2022</v>
      </c>
      <c r="J793" s="65" t="str">
        <f t="shared" si="606"/>
        <v>Test-negative case study control</v>
      </c>
      <c r="K793" s="65" t="str">
        <f t="shared" si="607"/>
        <v>N/A</v>
      </c>
      <c r="L793" s="65" t="str">
        <f t="shared" si="608"/>
        <v>N/A</v>
      </c>
      <c r="M793" s="65" t="str">
        <f t="shared" si="609"/>
        <v>942,489</v>
      </c>
      <c r="N793" s="65" t="str">
        <f t="shared" si="610"/>
        <v>Effectiveness</v>
      </c>
      <c r="O793" s="29" t="s">
        <v>109</v>
      </c>
      <c r="P793" s="65" t="s">
        <v>65</v>
      </c>
      <c r="Q793" s="29" t="s">
        <v>62</v>
      </c>
      <c r="R793" s="29" t="s">
        <v>41</v>
      </c>
      <c r="S793" s="65" t="s">
        <v>72</v>
      </c>
      <c r="T793" s="65" t="str">
        <f t="shared" si="612"/>
        <v>Unvaccinated</v>
      </c>
      <c r="U793" s="65" t="str">
        <f t="shared" si="618"/>
        <v>Severe cases</v>
      </c>
      <c r="V793" s="65" t="str">
        <f t="shared" si="614"/>
        <v>Overall</v>
      </c>
      <c r="W793" s="65" t="s">
        <v>1188</v>
      </c>
      <c r="X793" s="65" t="s">
        <v>221</v>
      </c>
      <c r="Y793" s="65" t="str">
        <f t="shared" si="615"/>
        <v>Omicron BA.1</v>
      </c>
      <c r="Z793" s="58">
        <v>0.88800000000000001</v>
      </c>
      <c r="AA793" s="65"/>
    </row>
    <row r="794" spans="1:27" x14ac:dyDescent="0.25">
      <c r="A794" s="65">
        <f t="shared" si="597"/>
        <v>44984</v>
      </c>
      <c r="B794" s="65" t="str">
        <f t="shared" si="598"/>
        <v xml:space="preserve">Altarawneh H., et al. </v>
      </c>
      <c r="C794" s="69" t="str">
        <f t="shared" si="599"/>
        <v>Protection afforded by prior infection, vaccination, and hybrid immunity against symptomatic BA.1 and BA.2 Omicron infections</v>
      </c>
      <c r="D794" s="66">
        <f t="shared" si="600"/>
        <v>44896</v>
      </c>
      <c r="E794" s="65" t="str">
        <f t="shared" si="601"/>
        <v>Open Forum Infectious Diseases</v>
      </c>
      <c r="F794" s="65" t="str">
        <f t="shared" si="602"/>
        <v>Yes</v>
      </c>
      <c r="G794" s="65" t="str">
        <f t="shared" si="603"/>
        <v>Gilead Sciences: Grant/Research Support</v>
      </c>
      <c r="H794" s="65" t="str">
        <f t="shared" si="604"/>
        <v>Qatar</v>
      </c>
      <c r="I794" s="65" t="str">
        <f t="shared" si="605"/>
        <v>December 2021 to February 2022</v>
      </c>
      <c r="J794" s="65" t="str">
        <f t="shared" si="606"/>
        <v>Test-negative case study control</v>
      </c>
      <c r="K794" s="65" t="str">
        <f t="shared" si="607"/>
        <v>N/A</v>
      </c>
      <c r="L794" s="65" t="str">
        <f t="shared" si="608"/>
        <v>N/A</v>
      </c>
      <c r="M794" s="65" t="str">
        <f t="shared" si="609"/>
        <v>942,489</v>
      </c>
      <c r="N794" s="65" t="str">
        <f t="shared" si="610"/>
        <v>Effectiveness</v>
      </c>
      <c r="O794" s="29" t="s">
        <v>109</v>
      </c>
      <c r="P794" s="65" t="str">
        <f t="shared" ref="P794:P795" si="619">P793</f>
        <v>mRNA-1273</v>
      </c>
      <c r="Q794" s="29" t="s">
        <v>36</v>
      </c>
      <c r="R794" s="29" t="s">
        <v>1424</v>
      </c>
      <c r="S794" s="65" t="s">
        <v>72</v>
      </c>
      <c r="T794" s="65" t="str">
        <f t="shared" si="612"/>
        <v>Unvaccinated</v>
      </c>
      <c r="U794" s="65" t="str">
        <f t="shared" si="618"/>
        <v>Severe cases</v>
      </c>
      <c r="V794" s="65" t="str">
        <f t="shared" si="614"/>
        <v>Overall</v>
      </c>
      <c r="W794" s="65" t="s">
        <v>1188</v>
      </c>
      <c r="X794" s="65" t="s">
        <v>221</v>
      </c>
      <c r="Y794" s="65" t="str">
        <f t="shared" si="615"/>
        <v>Omicron BA.1</v>
      </c>
      <c r="Z794" s="59">
        <v>1</v>
      </c>
      <c r="AA794" s="65"/>
    </row>
    <row r="795" spans="1:27" x14ac:dyDescent="0.25">
      <c r="A795" s="65">
        <f t="shared" si="597"/>
        <v>44984</v>
      </c>
      <c r="B795" s="65" t="str">
        <f t="shared" si="598"/>
        <v xml:space="preserve">Altarawneh H., et al. </v>
      </c>
      <c r="C795" s="69" t="str">
        <f t="shared" si="599"/>
        <v>Protection afforded by prior infection, vaccination, and hybrid immunity against symptomatic BA.1 and BA.2 Omicron infections</v>
      </c>
      <c r="D795" s="66">
        <f t="shared" si="600"/>
        <v>44896</v>
      </c>
      <c r="E795" s="65" t="str">
        <f t="shared" si="601"/>
        <v>Open Forum Infectious Diseases</v>
      </c>
      <c r="F795" s="65" t="str">
        <f t="shared" si="602"/>
        <v>Yes</v>
      </c>
      <c r="G795" s="65" t="str">
        <f t="shared" si="603"/>
        <v>Gilead Sciences: Grant/Research Support</v>
      </c>
      <c r="H795" s="65" t="str">
        <f t="shared" si="604"/>
        <v>Qatar</v>
      </c>
      <c r="I795" s="65" t="str">
        <f t="shared" si="605"/>
        <v>December 2021 to February 2022</v>
      </c>
      <c r="J795" s="65" t="str">
        <f t="shared" si="606"/>
        <v>Test-negative case study control</v>
      </c>
      <c r="K795" s="65" t="str">
        <f t="shared" si="607"/>
        <v>N/A</v>
      </c>
      <c r="L795" s="65" t="str">
        <f t="shared" si="608"/>
        <v>N/A</v>
      </c>
      <c r="M795" s="65" t="str">
        <f t="shared" si="609"/>
        <v>942,489</v>
      </c>
      <c r="N795" s="65" t="str">
        <f t="shared" si="610"/>
        <v>Effectiveness</v>
      </c>
      <c r="O795" s="29" t="s">
        <v>1973</v>
      </c>
      <c r="P795" s="65" t="str">
        <f t="shared" si="619"/>
        <v>mRNA-1273</v>
      </c>
      <c r="Q795" s="29" t="s">
        <v>62</v>
      </c>
      <c r="R795" s="65" t="s">
        <v>41</v>
      </c>
      <c r="S795" s="29" t="s">
        <v>77</v>
      </c>
      <c r="T795" s="65" t="str">
        <f t="shared" si="612"/>
        <v>Unvaccinated</v>
      </c>
      <c r="U795" s="65" t="str">
        <f t="shared" si="618"/>
        <v>Severe cases</v>
      </c>
      <c r="V795" s="65" t="str">
        <f t="shared" si="614"/>
        <v>Overall</v>
      </c>
      <c r="W795" s="29" t="s">
        <v>41</v>
      </c>
      <c r="X795" s="29" t="s">
        <v>41</v>
      </c>
      <c r="Y795" s="65" t="str">
        <f t="shared" si="615"/>
        <v>Omicron BA.1</v>
      </c>
      <c r="Z795" s="59">
        <v>1</v>
      </c>
      <c r="AA795" s="65"/>
    </row>
    <row r="796" spans="1:27" x14ac:dyDescent="0.25">
      <c r="A796" s="65">
        <f t="shared" si="597"/>
        <v>44984</v>
      </c>
      <c r="B796" s="65" t="str">
        <f t="shared" si="598"/>
        <v xml:space="preserve">Altarawneh H., et al. </v>
      </c>
      <c r="C796" s="69" t="str">
        <f t="shared" si="599"/>
        <v>Protection afforded by prior infection, vaccination, and hybrid immunity against symptomatic BA.1 and BA.2 Omicron infections</v>
      </c>
      <c r="D796" s="66">
        <f t="shared" si="600"/>
        <v>44896</v>
      </c>
      <c r="E796" s="65" t="str">
        <f t="shared" si="601"/>
        <v>Open Forum Infectious Diseases</v>
      </c>
      <c r="F796" s="65" t="str">
        <f t="shared" si="602"/>
        <v>Yes</v>
      </c>
      <c r="G796" s="65" t="str">
        <f t="shared" si="603"/>
        <v>Gilead Sciences: Grant/Research Support</v>
      </c>
      <c r="H796" s="65" t="str">
        <f t="shared" si="604"/>
        <v>Qatar</v>
      </c>
      <c r="I796" s="65" t="str">
        <f t="shared" si="605"/>
        <v>December 2021 to February 2022</v>
      </c>
      <c r="J796" s="65" t="str">
        <f t="shared" si="606"/>
        <v>Test-negative case study control</v>
      </c>
      <c r="K796" s="65" t="str">
        <f t="shared" si="607"/>
        <v>N/A</v>
      </c>
      <c r="L796" s="65" t="str">
        <f t="shared" si="608"/>
        <v>N/A</v>
      </c>
      <c r="M796" s="65" t="str">
        <f t="shared" si="609"/>
        <v>942,489</v>
      </c>
      <c r="N796" s="65" t="str">
        <f t="shared" si="610"/>
        <v>Effectiveness</v>
      </c>
      <c r="O796" s="29" t="s">
        <v>109</v>
      </c>
      <c r="P796" s="65" t="s">
        <v>354</v>
      </c>
      <c r="Q796" s="65" t="s">
        <v>62</v>
      </c>
      <c r="R796" s="65" t="s">
        <v>41</v>
      </c>
      <c r="S796" s="29" t="s">
        <v>72</v>
      </c>
      <c r="T796" s="65" t="str">
        <f t="shared" si="612"/>
        <v>Unvaccinated</v>
      </c>
      <c r="U796" s="65" t="s">
        <v>144</v>
      </c>
      <c r="V796" s="65" t="str">
        <f t="shared" si="614"/>
        <v>Overall</v>
      </c>
      <c r="W796" s="29" t="s">
        <v>1188</v>
      </c>
      <c r="X796" s="29" t="s">
        <v>221</v>
      </c>
      <c r="Y796" s="65" t="s">
        <v>218</v>
      </c>
      <c r="Z796" s="58">
        <v>-1.0999999999999999E-2</v>
      </c>
      <c r="AA796" s="65"/>
    </row>
    <row r="797" spans="1:27" x14ac:dyDescent="0.25">
      <c r="A797" s="65">
        <f t="shared" si="597"/>
        <v>44984</v>
      </c>
      <c r="B797" s="65" t="str">
        <f t="shared" si="598"/>
        <v xml:space="preserve">Altarawneh H., et al. </v>
      </c>
      <c r="C797" s="69" t="str">
        <f t="shared" si="599"/>
        <v>Protection afforded by prior infection, vaccination, and hybrid immunity against symptomatic BA.1 and BA.2 Omicron infections</v>
      </c>
      <c r="D797" s="66">
        <f t="shared" si="600"/>
        <v>44896</v>
      </c>
      <c r="E797" s="65" t="str">
        <f t="shared" si="601"/>
        <v>Open Forum Infectious Diseases</v>
      </c>
      <c r="F797" s="65" t="str">
        <f t="shared" si="602"/>
        <v>Yes</v>
      </c>
      <c r="G797" s="65" t="str">
        <f t="shared" si="603"/>
        <v>Gilead Sciences: Grant/Research Support</v>
      </c>
      <c r="H797" s="65" t="str">
        <f t="shared" si="604"/>
        <v>Qatar</v>
      </c>
      <c r="I797" s="65" t="str">
        <f t="shared" si="605"/>
        <v>December 2021 to February 2022</v>
      </c>
      <c r="J797" s="65" t="str">
        <f t="shared" si="606"/>
        <v>Test-negative case study control</v>
      </c>
      <c r="K797" s="65" t="str">
        <f t="shared" si="607"/>
        <v>N/A</v>
      </c>
      <c r="L797" s="65" t="str">
        <f t="shared" si="608"/>
        <v>N/A</v>
      </c>
      <c r="M797" s="65" t="str">
        <f t="shared" si="609"/>
        <v>942,489</v>
      </c>
      <c r="N797" s="65" t="str">
        <f t="shared" si="610"/>
        <v>Effectiveness</v>
      </c>
      <c r="O797" s="29" t="s">
        <v>1973</v>
      </c>
      <c r="P797" s="65" t="str">
        <f t="shared" ref="P797:P799" si="620">P796</f>
        <v xml:space="preserve">BNT162b2 </v>
      </c>
      <c r="Q797" s="65" t="s">
        <v>62</v>
      </c>
      <c r="R797" s="31" t="str">
        <f>R796</f>
        <v>N/A</v>
      </c>
      <c r="S797" s="29" t="s">
        <v>77</v>
      </c>
      <c r="T797" s="65" t="str">
        <f t="shared" si="612"/>
        <v>Unvaccinated</v>
      </c>
      <c r="U797" s="65" t="str">
        <f t="shared" ref="U797:U803" si="621">U796</f>
        <v>Infection</v>
      </c>
      <c r="V797" s="65" t="str">
        <f t="shared" si="614"/>
        <v>Overall</v>
      </c>
      <c r="W797" s="29" t="s">
        <v>41</v>
      </c>
      <c r="X797" s="29" t="s">
        <v>41</v>
      </c>
      <c r="Y797" s="65" t="str">
        <f t="shared" ref="Y797:Y810" si="622">Y796</f>
        <v>Omicron BA.2</v>
      </c>
      <c r="Z797" s="58">
        <v>0.52200000000000002</v>
      </c>
      <c r="AA797" s="65"/>
    </row>
    <row r="798" spans="1:27" x14ac:dyDescent="0.25">
      <c r="A798" s="65">
        <f t="shared" si="597"/>
        <v>44984</v>
      </c>
      <c r="B798" s="65" t="str">
        <f t="shared" si="598"/>
        <v xml:space="preserve">Altarawneh H., et al. </v>
      </c>
      <c r="C798" s="69" t="str">
        <f t="shared" si="599"/>
        <v>Protection afforded by prior infection, vaccination, and hybrid immunity against symptomatic BA.1 and BA.2 Omicron infections</v>
      </c>
      <c r="D798" s="66">
        <f t="shared" si="600"/>
        <v>44896</v>
      </c>
      <c r="E798" s="65" t="str">
        <f t="shared" si="601"/>
        <v>Open Forum Infectious Diseases</v>
      </c>
      <c r="F798" s="65" t="str">
        <f t="shared" si="602"/>
        <v>Yes</v>
      </c>
      <c r="G798" s="65" t="str">
        <f t="shared" si="603"/>
        <v>Gilead Sciences: Grant/Research Support</v>
      </c>
      <c r="H798" s="65" t="str">
        <f t="shared" si="604"/>
        <v>Qatar</v>
      </c>
      <c r="I798" s="65" t="str">
        <f t="shared" si="605"/>
        <v>December 2021 to February 2022</v>
      </c>
      <c r="J798" s="65" t="str">
        <f t="shared" si="606"/>
        <v>Test-negative case study control</v>
      </c>
      <c r="K798" s="65" t="str">
        <f t="shared" si="607"/>
        <v>N/A</v>
      </c>
      <c r="L798" s="65" t="str">
        <f t="shared" si="608"/>
        <v>N/A</v>
      </c>
      <c r="M798" s="65" t="str">
        <f t="shared" si="609"/>
        <v>942,489</v>
      </c>
      <c r="N798" s="65" t="str">
        <f t="shared" si="610"/>
        <v>Effectiveness</v>
      </c>
      <c r="O798" s="29" t="s">
        <v>109</v>
      </c>
      <c r="P798" s="65" t="str">
        <f t="shared" si="620"/>
        <v xml:space="preserve">BNT162b2 </v>
      </c>
      <c r="Q798" s="65" t="s">
        <v>36</v>
      </c>
      <c r="R798" s="65" t="s">
        <v>1424</v>
      </c>
      <c r="S798" s="29" t="s">
        <v>72</v>
      </c>
      <c r="T798" s="65" t="str">
        <f t="shared" si="612"/>
        <v>Unvaccinated</v>
      </c>
      <c r="U798" s="65" t="str">
        <f t="shared" si="621"/>
        <v>Infection</v>
      </c>
      <c r="V798" s="65" t="str">
        <f t="shared" si="614"/>
        <v>Overall</v>
      </c>
      <c r="W798" s="29" t="s">
        <v>1188</v>
      </c>
      <c r="X798" s="29" t="s">
        <v>221</v>
      </c>
      <c r="Y798" s="65" t="str">
        <f t="shared" si="622"/>
        <v>Omicron BA.2</v>
      </c>
      <c r="Z798" s="58">
        <v>0.55100000000000005</v>
      </c>
      <c r="AA798" s="65"/>
    </row>
    <row r="799" spans="1:27" ht="15.95" customHeight="1" x14ac:dyDescent="0.25">
      <c r="A799" s="65">
        <f t="shared" si="597"/>
        <v>44984</v>
      </c>
      <c r="B799" s="65" t="str">
        <f t="shared" si="598"/>
        <v xml:space="preserve">Altarawneh H., et al. </v>
      </c>
      <c r="C799" s="69" t="str">
        <f t="shared" si="599"/>
        <v>Protection afforded by prior infection, vaccination, and hybrid immunity against symptomatic BA.1 and BA.2 Omicron infections</v>
      </c>
      <c r="D799" s="66">
        <f t="shared" si="600"/>
        <v>44896</v>
      </c>
      <c r="E799" s="65" t="str">
        <f t="shared" si="601"/>
        <v>Open Forum Infectious Diseases</v>
      </c>
      <c r="F799" s="65" t="str">
        <f t="shared" si="602"/>
        <v>Yes</v>
      </c>
      <c r="G799" s="65" t="str">
        <f t="shared" si="603"/>
        <v>Gilead Sciences: Grant/Research Support</v>
      </c>
      <c r="H799" s="65" t="str">
        <f t="shared" si="604"/>
        <v>Qatar</v>
      </c>
      <c r="I799" s="65" t="str">
        <f t="shared" si="605"/>
        <v>December 2021 to February 2022</v>
      </c>
      <c r="J799" s="65" t="str">
        <f t="shared" si="606"/>
        <v>Test-negative case study control</v>
      </c>
      <c r="K799" s="65" t="str">
        <f t="shared" si="607"/>
        <v>N/A</v>
      </c>
      <c r="L799" s="65" t="str">
        <f t="shared" si="608"/>
        <v>N/A</v>
      </c>
      <c r="M799" s="65" t="str">
        <f t="shared" si="609"/>
        <v>942,489</v>
      </c>
      <c r="N799" s="65" t="str">
        <f t="shared" si="610"/>
        <v>Effectiveness</v>
      </c>
      <c r="O799" s="29" t="s">
        <v>1973</v>
      </c>
      <c r="P799" s="65" t="str">
        <f t="shared" si="620"/>
        <v xml:space="preserve">BNT162b2 </v>
      </c>
      <c r="Q799" s="65" t="s">
        <v>36</v>
      </c>
      <c r="R799" s="65" t="str">
        <f>R798</f>
        <v>Pre-omicron</v>
      </c>
      <c r="S799" s="29" t="s">
        <v>77</v>
      </c>
      <c r="T799" s="65" t="str">
        <f t="shared" si="612"/>
        <v>Unvaccinated</v>
      </c>
      <c r="U799" s="65" t="str">
        <f t="shared" si="621"/>
        <v>Infection</v>
      </c>
      <c r="V799" s="65" t="str">
        <f t="shared" si="614"/>
        <v>Overall</v>
      </c>
      <c r="W799" s="29" t="s">
        <v>41</v>
      </c>
      <c r="X799" s="29" t="s">
        <v>41</v>
      </c>
      <c r="Y799" s="65" t="str">
        <f t="shared" si="622"/>
        <v>Omicron BA.2</v>
      </c>
      <c r="Z799" s="58">
        <v>0.77300000000000002</v>
      </c>
      <c r="AA799" s="65"/>
    </row>
    <row r="800" spans="1:27" ht="15.95" customHeight="1" x14ac:dyDescent="0.25">
      <c r="A800" s="65">
        <f t="shared" si="597"/>
        <v>44984</v>
      </c>
      <c r="B800" s="65" t="str">
        <f t="shared" si="598"/>
        <v xml:space="preserve">Altarawneh H., et al. </v>
      </c>
      <c r="C800" s="69" t="str">
        <f t="shared" si="599"/>
        <v>Protection afforded by prior infection, vaccination, and hybrid immunity against symptomatic BA.1 and BA.2 Omicron infections</v>
      </c>
      <c r="D800" s="66">
        <f t="shared" si="600"/>
        <v>44896</v>
      </c>
      <c r="E800" s="65" t="str">
        <f t="shared" si="601"/>
        <v>Open Forum Infectious Diseases</v>
      </c>
      <c r="F800" s="65" t="str">
        <f t="shared" si="602"/>
        <v>Yes</v>
      </c>
      <c r="G800" s="65" t="str">
        <f t="shared" si="603"/>
        <v>Gilead Sciences: Grant/Research Support</v>
      </c>
      <c r="H800" s="65" t="str">
        <f t="shared" si="604"/>
        <v>Qatar</v>
      </c>
      <c r="I800" s="65" t="str">
        <f t="shared" si="605"/>
        <v>December 2021 to February 2022</v>
      </c>
      <c r="J800" s="65" t="str">
        <f t="shared" si="606"/>
        <v>Test-negative case study control</v>
      </c>
      <c r="K800" s="65" t="str">
        <f t="shared" si="607"/>
        <v>N/A</v>
      </c>
      <c r="L800" s="65" t="str">
        <f t="shared" si="608"/>
        <v>N/A</v>
      </c>
      <c r="M800" s="65" t="str">
        <f t="shared" si="609"/>
        <v>942,489</v>
      </c>
      <c r="N800" s="65" t="str">
        <f t="shared" si="610"/>
        <v>Effectiveness</v>
      </c>
      <c r="O800" s="29" t="s">
        <v>109</v>
      </c>
      <c r="P800" s="65" t="s">
        <v>65</v>
      </c>
      <c r="Q800" s="65" t="s">
        <v>62</v>
      </c>
      <c r="R800" s="65" t="s">
        <v>41</v>
      </c>
      <c r="S800" s="29" t="s">
        <v>72</v>
      </c>
      <c r="T800" s="65" t="str">
        <f t="shared" si="612"/>
        <v>Unvaccinated</v>
      </c>
      <c r="U800" s="65" t="str">
        <f t="shared" si="621"/>
        <v>Infection</v>
      </c>
      <c r="V800" s="65" t="str">
        <f t="shared" si="614"/>
        <v>Overall</v>
      </c>
      <c r="W800" s="29" t="s">
        <v>1188</v>
      </c>
      <c r="X800" s="29" t="s">
        <v>221</v>
      </c>
      <c r="Y800" s="65" t="str">
        <f t="shared" si="622"/>
        <v>Omicron BA.2</v>
      </c>
      <c r="Z800" s="58">
        <v>-7.2999999999999995E-2</v>
      </c>
      <c r="AA800" s="65"/>
    </row>
    <row r="801" spans="1:27" ht="15.95" customHeight="1" x14ac:dyDescent="0.25">
      <c r="A801" s="65">
        <f t="shared" si="597"/>
        <v>44984</v>
      </c>
      <c r="B801" s="65" t="str">
        <f t="shared" si="598"/>
        <v xml:space="preserve">Altarawneh H., et al. </v>
      </c>
      <c r="C801" s="69" t="str">
        <f t="shared" si="599"/>
        <v>Protection afforded by prior infection, vaccination, and hybrid immunity against symptomatic BA.1 and BA.2 Omicron infections</v>
      </c>
      <c r="D801" s="66">
        <f t="shared" si="600"/>
        <v>44896</v>
      </c>
      <c r="E801" s="65" t="str">
        <f t="shared" si="601"/>
        <v>Open Forum Infectious Diseases</v>
      </c>
      <c r="F801" s="65" t="str">
        <f t="shared" si="602"/>
        <v>Yes</v>
      </c>
      <c r="G801" s="65" t="str">
        <f t="shared" si="603"/>
        <v>Gilead Sciences: Grant/Research Support</v>
      </c>
      <c r="H801" s="65" t="str">
        <f t="shared" si="604"/>
        <v>Qatar</v>
      </c>
      <c r="I801" s="65" t="str">
        <f t="shared" si="605"/>
        <v>December 2021 to February 2022</v>
      </c>
      <c r="J801" s="65" t="str">
        <f t="shared" si="606"/>
        <v>Test-negative case study control</v>
      </c>
      <c r="K801" s="65" t="str">
        <f t="shared" si="607"/>
        <v>N/A</v>
      </c>
      <c r="L801" s="65" t="str">
        <f t="shared" si="608"/>
        <v>N/A</v>
      </c>
      <c r="M801" s="65" t="str">
        <f t="shared" si="609"/>
        <v>942,489</v>
      </c>
      <c r="N801" s="65" t="str">
        <f t="shared" si="610"/>
        <v>Effectiveness</v>
      </c>
      <c r="O801" s="29" t="s">
        <v>1973</v>
      </c>
      <c r="P801" s="65" t="str">
        <f t="shared" ref="P801:P803" si="623">P800</f>
        <v>mRNA-1273</v>
      </c>
      <c r="Q801" s="65" t="s">
        <v>62</v>
      </c>
      <c r="R801" s="65" t="str">
        <f>R800</f>
        <v>N/A</v>
      </c>
      <c r="S801" s="29" t="s">
        <v>77</v>
      </c>
      <c r="T801" s="65" t="str">
        <f t="shared" si="612"/>
        <v>Unvaccinated</v>
      </c>
      <c r="U801" s="65" t="str">
        <f t="shared" si="621"/>
        <v>Infection</v>
      </c>
      <c r="V801" s="65" t="str">
        <f t="shared" si="614"/>
        <v>Overall</v>
      </c>
      <c r="W801" s="29" t="s">
        <v>41</v>
      </c>
      <c r="X801" s="29" t="s">
        <v>41</v>
      </c>
      <c r="Y801" s="65" t="str">
        <f t="shared" si="622"/>
        <v>Omicron BA.2</v>
      </c>
      <c r="Z801" s="58">
        <v>0.52900000000000003</v>
      </c>
      <c r="AA801" s="65"/>
    </row>
    <row r="802" spans="1:27" ht="15.95" customHeight="1" x14ac:dyDescent="0.25">
      <c r="A802" s="65">
        <f t="shared" si="597"/>
        <v>44984</v>
      </c>
      <c r="B802" s="65" t="str">
        <f t="shared" si="598"/>
        <v xml:space="preserve">Altarawneh H., et al. </v>
      </c>
      <c r="C802" s="69" t="str">
        <f t="shared" si="599"/>
        <v>Protection afforded by prior infection, vaccination, and hybrid immunity against symptomatic BA.1 and BA.2 Omicron infections</v>
      </c>
      <c r="D802" s="66">
        <f t="shared" si="600"/>
        <v>44896</v>
      </c>
      <c r="E802" s="65" t="str">
        <f t="shared" si="601"/>
        <v>Open Forum Infectious Diseases</v>
      </c>
      <c r="F802" s="65" t="str">
        <f t="shared" si="602"/>
        <v>Yes</v>
      </c>
      <c r="G802" s="65" t="str">
        <f t="shared" si="603"/>
        <v>Gilead Sciences: Grant/Research Support</v>
      </c>
      <c r="H802" s="65" t="str">
        <f t="shared" si="604"/>
        <v>Qatar</v>
      </c>
      <c r="I802" s="65" t="str">
        <f t="shared" si="605"/>
        <v>December 2021 to February 2022</v>
      </c>
      <c r="J802" s="65" t="str">
        <f t="shared" si="606"/>
        <v>Test-negative case study control</v>
      </c>
      <c r="K802" s="65" t="str">
        <f t="shared" si="607"/>
        <v>N/A</v>
      </c>
      <c r="L802" s="65" t="str">
        <f t="shared" si="608"/>
        <v>N/A</v>
      </c>
      <c r="M802" s="65" t="str">
        <f t="shared" si="609"/>
        <v>942,489</v>
      </c>
      <c r="N802" s="65" t="str">
        <f t="shared" si="610"/>
        <v>Effectiveness</v>
      </c>
      <c r="O802" s="29" t="s">
        <v>109</v>
      </c>
      <c r="P802" s="65" t="str">
        <f t="shared" si="623"/>
        <v>mRNA-1273</v>
      </c>
      <c r="Q802" s="65" t="s">
        <v>36</v>
      </c>
      <c r="R802" s="65" t="s">
        <v>1424</v>
      </c>
      <c r="S802" s="29" t="s">
        <v>72</v>
      </c>
      <c r="T802" s="65" t="str">
        <f t="shared" si="612"/>
        <v>Unvaccinated</v>
      </c>
      <c r="U802" s="65" t="str">
        <f t="shared" si="621"/>
        <v>Infection</v>
      </c>
      <c r="V802" s="65" t="str">
        <f t="shared" si="614"/>
        <v>Overall</v>
      </c>
      <c r="W802" s="29" t="s">
        <v>1188</v>
      </c>
      <c r="X802" s="29" t="s">
        <v>221</v>
      </c>
      <c r="Y802" s="65" t="str">
        <f t="shared" si="622"/>
        <v>Omicron BA.2</v>
      </c>
      <c r="Z802" s="58">
        <v>0.47899999999999998</v>
      </c>
      <c r="AA802" s="65"/>
    </row>
    <row r="803" spans="1:27" ht="15.95" customHeight="1" x14ac:dyDescent="0.25">
      <c r="A803" s="65">
        <f t="shared" si="597"/>
        <v>44984</v>
      </c>
      <c r="B803" s="65" t="str">
        <f t="shared" si="598"/>
        <v xml:space="preserve">Altarawneh H., et al. </v>
      </c>
      <c r="C803" s="69" t="str">
        <f t="shared" si="599"/>
        <v>Protection afforded by prior infection, vaccination, and hybrid immunity against symptomatic BA.1 and BA.2 Omicron infections</v>
      </c>
      <c r="D803" s="66">
        <f t="shared" si="600"/>
        <v>44896</v>
      </c>
      <c r="E803" s="65" t="str">
        <f t="shared" si="601"/>
        <v>Open Forum Infectious Diseases</v>
      </c>
      <c r="F803" s="65" t="str">
        <f t="shared" si="602"/>
        <v>Yes</v>
      </c>
      <c r="G803" s="65" t="str">
        <f t="shared" si="603"/>
        <v>Gilead Sciences: Grant/Research Support</v>
      </c>
      <c r="H803" s="65" t="str">
        <f t="shared" si="604"/>
        <v>Qatar</v>
      </c>
      <c r="I803" s="65" t="str">
        <f t="shared" si="605"/>
        <v>December 2021 to February 2022</v>
      </c>
      <c r="J803" s="65" t="str">
        <f t="shared" si="606"/>
        <v>Test-negative case study control</v>
      </c>
      <c r="K803" s="65" t="str">
        <f t="shared" si="607"/>
        <v>N/A</v>
      </c>
      <c r="L803" s="65" t="str">
        <f t="shared" si="608"/>
        <v>N/A</v>
      </c>
      <c r="M803" s="65" t="str">
        <f t="shared" si="609"/>
        <v>942,489</v>
      </c>
      <c r="N803" s="65" t="str">
        <f t="shared" si="610"/>
        <v>Effectiveness</v>
      </c>
      <c r="O803" s="29" t="s">
        <v>1973</v>
      </c>
      <c r="P803" s="65" t="str">
        <f t="shared" si="623"/>
        <v>mRNA-1273</v>
      </c>
      <c r="Q803" s="65" t="s">
        <v>36</v>
      </c>
      <c r="R803" s="65" t="str">
        <f>R802</f>
        <v>Pre-omicron</v>
      </c>
      <c r="S803" s="29" t="s">
        <v>77</v>
      </c>
      <c r="T803" s="65" t="str">
        <f t="shared" si="612"/>
        <v>Unvaccinated</v>
      </c>
      <c r="U803" s="65" t="str">
        <f t="shared" si="621"/>
        <v>Infection</v>
      </c>
      <c r="V803" s="65" t="str">
        <f t="shared" si="614"/>
        <v>Overall</v>
      </c>
      <c r="W803" s="29" t="s">
        <v>41</v>
      </c>
      <c r="X803" s="29" t="s">
        <v>41</v>
      </c>
      <c r="Y803" s="65" t="str">
        <f t="shared" si="622"/>
        <v>Omicron BA.2</v>
      </c>
      <c r="Z803" s="58">
        <v>0.69799999999999995</v>
      </c>
      <c r="AA803" s="65"/>
    </row>
    <row r="804" spans="1:27" ht="15.95" customHeight="1" x14ac:dyDescent="0.25">
      <c r="A804" s="65">
        <f t="shared" si="597"/>
        <v>44984</v>
      </c>
      <c r="B804" s="65" t="str">
        <f t="shared" si="598"/>
        <v xml:space="preserve">Altarawneh H., et al. </v>
      </c>
      <c r="C804" s="69" t="str">
        <f t="shared" si="599"/>
        <v>Protection afforded by prior infection, vaccination, and hybrid immunity against symptomatic BA.1 and BA.2 Omicron infections</v>
      </c>
      <c r="D804" s="66">
        <f t="shared" si="600"/>
        <v>44896</v>
      </c>
      <c r="E804" s="65" t="str">
        <f t="shared" si="601"/>
        <v>Open Forum Infectious Diseases</v>
      </c>
      <c r="F804" s="65" t="str">
        <f t="shared" si="602"/>
        <v>Yes</v>
      </c>
      <c r="G804" s="65" t="str">
        <f t="shared" si="603"/>
        <v>Gilead Sciences: Grant/Research Support</v>
      </c>
      <c r="H804" s="65" t="str">
        <f t="shared" si="604"/>
        <v>Qatar</v>
      </c>
      <c r="I804" s="65" t="str">
        <f t="shared" si="605"/>
        <v>December 2021 to February 2022</v>
      </c>
      <c r="J804" s="65" t="str">
        <f t="shared" si="606"/>
        <v>Test-negative case study control</v>
      </c>
      <c r="K804" s="65" t="str">
        <f t="shared" si="607"/>
        <v>N/A</v>
      </c>
      <c r="L804" s="65" t="str">
        <f t="shared" si="608"/>
        <v>N/A</v>
      </c>
      <c r="M804" s="65" t="str">
        <f t="shared" si="609"/>
        <v>942,489</v>
      </c>
      <c r="N804" s="65" t="str">
        <f t="shared" si="610"/>
        <v>Effectiveness</v>
      </c>
      <c r="O804" s="29" t="s">
        <v>109</v>
      </c>
      <c r="P804" s="65" t="s">
        <v>354</v>
      </c>
      <c r="Q804" s="65" t="s">
        <v>62</v>
      </c>
      <c r="R804" s="65" t="s">
        <v>41</v>
      </c>
      <c r="S804" s="29" t="s">
        <v>72</v>
      </c>
      <c r="T804" s="65" t="str">
        <f t="shared" si="612"/>
        <v>Unvaccinated</v>
      </c>
      <c r="U804" s="65" t="s">
        <v>2042</v>
      </c>
      <c r="V804" s="65" t="str">
        <f t="shared" si="614"/>
        <v>Overall</v>
      </c>
      <c r="W804" s="29" t="s">
        <v>1188</v>
      </c>
      <c r="X804" s="29" t="s">
        <v>221</v>
      </c>
      <c r="Y804" s="65" t="str">
        <f t="shared" si="622"/>
        <v>Omicron BA.2</v>
      </c>
      <c r="Z804" s="58">
        <v>0.76800000000000002</v>
      </c>
      <c r="AA804" s="65"/>
    </row>
    <row r="805" spans="1:27" ht="15.95" customHeight="1" x14ac:dyDescent="0.25">
      <c r="A805" s="65">
        <f t="shared" si="597"/>
        <v>44984</v>
      </c>
      <c r="B805" s="65" t="str">
        <f t="shared" si="598"/>
        <v xml:space="preserve">Altarawneh H., et al. </v>
      </c>
      <c r="C805" s="69" t="str">
        <f t="shared" si="599"/>
        <v>Protection afforded by prior infection, vaccination, and hybrid immunity against symptomatic BA.1 and BA.2 Omicron infections</v>
      </c>
      <c r="D805" s="66">
        <f t="shared" si="600"/>
        <v>44896</v>
      </c>
      <c r="E805" s="65" t="str">
        <f t="shared" si="601"/>
        <v>Open Forum Infectious Diseases</v>
      </c>
      <c r="F805" s="65" t="str">
        <f t="shared" si="602"/>
        <v>Yes</v>
      </c>
      <c r="G805" s="65" t="str">
        <f t="shared" si="603"/>
        <v>Gilead Sciences: Grant/Research Support</v>
      </c>
      <c r="H805" s="65" t="str">
        <f t="shared" si="604"/>
        <v>Qatar</v>
      </c>
      <c r="I805" s="65" t="str">
        <f t="shared" si="605"/>
        <v>December 2021 to February 2022</v>
      </c>
      <c r="J805" s="65" t="str">
        <f t="shared" si="606"/>
        <v>Test-negative case study control</v>
      </c>
      <c r="K805" s="65" t="str">
        <f t="shared" si="607"/>
        <v>N/A</v>
      </c>
      <c r="L805" s="65" t="str">
        <f t="shared" si="608"/>
        <v>N/A</v>
      </c>
      <c r="M805" s="65" t="str">
        <f t="shared" si="609"/>
        <v>942,489</v>
      </c>
      <c r="N805" s="65" t="str">
        <f t="shared" si="610"/>
        <v>Effectiveness</v>
      </c>
      <c r="O805" s="29" t="s">
        <v>1973</v>
      </c>
      <c r="P805" s="65" t="str">
        <f t="shared" ref="P805:P807" si="624">P804</f>
        <v xml:space="preserve">BNT162b2 </v>
      </c>
      <c r="Q805" s="65" t="s">
        <v>62</v>
      </c>
      <c r="R805" s="65" t="str">
        <f>R804</f>
        <v>N/A</v>
      </c>
      <c r="S805" s="29" t="s">
        <v>77</v>
      </c>
      <c r="T805" s="65" t="str">
        <f t="shared" ref="T805:V810" si="625">T804</f>
        <v>Unvaccinated</v>
      </c>
      <c r="U805" s="65" t="str">
        <f t="shared" si="625"/>
        <v>Severe cases</v>
      </c>
      <c r="V805" s="65" t="str">
        <f t="shared" si="625"/>
        <v>Overall</v>
      </c>
      <c r="W805" s="29" t="s">
        <v>41</v>
      </c>
      <c r="X805" s="29" t="s">
        <v>41</v>
      </c>
      <c r="Y805" s="65" t="str">
        <f t="shared" si="622"/>
        <v>Omicron BA.2</v>
      </c>
      <c r="Z805" s="58">
        <v>0.98199999999999998</v>
      </c>
      <c r="AA805" s="65"/>
    </row>
    <row r="806" spans="1:27" ht="15.95" customHeight="1" x14ac:dyDescent="0.25">
      <c r="A806" s="65">
        <f t="shared" si="597"/>
        <v>44984</v>
      </c>
      <c r="B806" s="65" t="str">
        <f t="shared" si="598"/>
        <v xml:space="preserve">Altarawneh H., et al. </v>
      </c>
      <c r="C806" s="69" t="str">
        <f t="shared" si="599"/>
        <v>Protection afforded by prior infection, vaccination, and hybrid immunity against symptomatic BA.1 and BA.2 Omicron infections</v>
      </c>
      <c r="D806" s="66">
        <f t="shared" si="600"/>
        <v>44896</v>
      </c>
      <c r="E806" s="65" t="str">
        <f t="shared" si="601"/>
        <v>Open Forum Infectious Diseases</v>
      </c>
      <c r="F806" s="65" t="str">
        <f t="shared" si="602"/>
        <v>Yes</v>
      </c>
      <c r="G806" s="65" t="str">
        <f t="shared" si="603"/>
        <v>Gilead Sciences: Grant/Research Support</v>
      </c>
      <c r="H806" s="65" t="str">
        <f t="shared" si="604"/>
        <v>Qatar</v>
      </c>
      <c r="I806" s="65" t="str">
        <f t="shared" si="605"/>
        <v>December 2021 to February 2022</v>
      </c>
      <c r="J806" s="65" t="str">
        <f t="shared" si="606"/>
        <v>Test-negative case study control</v>
      </c>
      <c r="K806" s="65" t="str">
        <f t="shared" si="607"/>
        <v>N/A</v>
      </c>
      <c r="L806" s="65" t="str">
        <f t="shared" si="608"/>
        <v>N/A</v>
      </c>
      <c r="M806" s="65" t="str">
        <f t="shared" si="609"/>
        <v>942,489</v>
      </c>
      <c r="N806" s="65" t="str">
        <f t="shared" si="610"/>
        <v>Effectiveness</v>
      </c>
      <c r="O806" s="29" t="s">
        <v>109</v>
      </c>
      <c r="P806" s="65" t="str">
        <f t="shared" si="624"/>
        <v xml:space="preserve">BNT162b2 </v>
      </c>
      <c r="Q806" s="65" t="s">
        <v>36</v>
      </c>
      <c r="R806" s="65" t="s">
        <v>1424</v>
      </c>
      <c r="S806" s="29" t="s">
        <v>72</v>
      </c>
      <c r="T806" s="65" t="str">
        <f t="shared" si="625"/>
        <v>Unvaccinated</v>
      </c>
      <c r="U806" s="65" t="str">
        <f t="shared" si="625"/>
        <v>Severe cases</v>
      </c>
      <c r="V806" s="65" t="str">
        <f t="shared" si="625"/>
        <v>Overall</v>
      </c>
      <c r="W806" s="29" t="s">
        <v>1188</v>
      </c>
      <c r="X806" s="29" t="s">
        <v>221</v>
      </c>
      <c r="Y806" s="65" t="str">
        <f t="shared" si="622"/>
        <v>Omicron BA.2</v>
      </c>
      <c r="Z806" s="58">
        <v>0.97799999999999998</v>
      </c>
      <c r="AA806" s="65"/>
    </row>
    <row r="807" spans="1:27" ht="15.95" customHeight="1" x14ac:dyDescent="0.25">
      <c r="A807" s="65">
        <f t="shared" si="597"/>
        <v>44984</v>
      </c>
      <c r="B807" s="65" t="str">
        <f t="shared" si="598"/>
        <v xml:space="preserve">Altarawneh H., et al. </v>
      </c>
      <c r="C807" s="69" t="str">
        <f t="shared" si="599"/>
        <v>Protection afforded by prior infection, vaccination, and hybrid immunity against symptomatic BA.1 and BA.2 Omicron infections</v>
      </c>
      <c r="D807" s="66">
        <f t="shared" si="600"/>
        <v>44896</v>
      </c>
      <c r="E807" s="65" t="str">
        <f t="shared" si="601"/>
        <v>Open Forum Infectious Diseases</v>
      </c>
      <c r="F807" s="65" t="str">
        <f t="shared" si="602"/>
        <v>Yes</v>
      </c>
      <c r="G807" s="65" t="str">
        <f t="shared" si="603"/>
        <v>Gilead Sciences: Grant/Research Support</v>
      </c>
      <c r="H807" s="65" t="str">
        <f t="shared" si="604"/>
        <v>Qatar</v>
      </c>
      <c r="I807" s="65" t="str">
        <f t="shared" si="605"/>
        <v>December 2021 to February 2022</v>
      </c>
      <c r="J807" s="65" t="str">
        <f t="shared" si="606"/>
        <v>Test-negative case study control</v>
      </c>
      <c r="K807" s="65" t="str">
        <f t="shared" si="607"/>
        <v>N/A</v>
      </c>
      <c r="L807" s="65" t="str">
        <f t="shared" si="608"/>
        <v>N/A</v>
      </c>
      <c r="M807" s="65" t="str">
        <f t="shared" si="609"/>
        <v>942,489</v>
      </c>
      <c r="N807" s="65" t="str">
        <f t="shared" si="610"/>
        <v>Effectiveness</v>
      </c>
      <c r="O807" s="29" t="s">
        <v>1973</v>
      </c>
      <c r="P807" s="65" t="str">
        <f t="shared" si="624"/>
        <v xml:space="preserve">BNT162b2 </v>
      </c>
      <c r="Q807" s="65" t="s">
        <v>36</v>
      </c>
      <c r="R807" s="65" t="str">
        <f>R806</f>
        <v>Pre-omicron</v>
      </c>
      <c r="S807" s="29" t="s">
        <v>77</v>
      </c>
      <c r="T807" s="65" t="str">
        <f t="shared" si="625"/>
        <v>Unvaccinated</v>
      </c>
      <c r="U807" s="65" t="str">
        <f t="shared" si="625"/>
        <v>Severe cases</v>
      </c>
      <c r="V807" s="65" t="str">
        <f t="shared" si="625"/>
        <v>Overall</v>
      </c>
      <c r="W807" s="29" t="s">
        <v>41</v>
      </c>
      <c r="X807" s="29" t="s">
        <v>41</v>
      </c>
      <c r="Y807" s="65" t="str">
        <f t="shared" si="622"/>
        <v>Omicron BA.2</v>
      </c>
      <c r="Z807" s="59">
        <v>1</v>
      </c>
      <c r="AA807" s="65"/>
    </row>
    <row r="808" spans="1:27" ht="15.95" customHeight="1" x14ac:dyDescent="0.25">
      <c r="A808" s="65">
        <f t="shared" si="597"/>
        <v>44984</v>
      </c>
      <c r="B808" s="65" t="str">
        <f t="shared" si="598"/>
        <v xml:space="preserve">Altarawneh H., et al. </v>
      </c>
      <c r="C808" s="69" t="str">
        <f t="shared" si="599"/>
        <v>Protection afforded by prior infection, vaccination, and hybrid immunity against symptomatic BA.1 and BA.2 Omicron infections</v>
      </c>
      <c r="D808" s="66">
        <f t="shared" si="600"/>
        <v>44896</v>
      </c>
      <c r="E808" s="65" t="str">
        <f t="shared" si="601"/>
        <v>Open Forum Infectious Diseases</v>
      </c>
      <c r="F808" s="65" t="str">
        <f t="shared" si="602"/>
        <v>Yes</v>
      </c>
      <c r="G808" s="65" t="str">
        <f t="shared" si="603"/>
        <v>Gilead Sciences: Grant/Research Support</v>
      </c>
      <c r="H808" s="65" t="str">
        <f t="shared" si="604"/>
        <v>Qatar</v>
      </c>
      <c r="I808" s="65" t="str">
        <f t="shared" si="605"/>
        <v>December 2021 to February 2022</v>
      </c>
      <c r="J808" s="65" t="str">
        <f t="shared" si="606"/>
        <v>Test-negative case study control</v>
      </c>
      <c r="K808" s="65" t="str">
        <f t="shared" si="607"/>
        <v>N/A</v>
      </c>
      <c r="L808" s="65" t="str">
        <f t="shared" si="608"/>
        <v>N/A</v>
      </c>
      <c r="M808" s="65" t="str">
        <f t="shared" si="609"/>
        <v>942,489</v>
      </c>
      <c r="N808" s="65" t="str">
        <f t="shared" si="610"/>
        <v>Effectiveness</v>
      </c>
      <c r="O808" s="29" t="s">
        <v>109</v>
      </c>
      <c r="P808" s="65" t="s">
        <v>65</v>
      </c>
      <c r="Q808" s="29" t="s">
        <v>62</v>
      </c>
      <c r="R808" s="29" t="s">
        <v>41</v>
      </c>
      <c r="S808" s="65" t="s">
        <v>72</v>
      </c>
      <c r="T808" s="65" t="str">
        <f t="shared" si="625"/>
        <v>Unvaccinated</v>
      </c>
      <c r="U808" s="65" t="str">
        <f t="shared" si="625"/>
        <v>Severe cases</v>
      </c>
      <c r="V808" s="65" t="str">
        <f t="shared" si="625"/>
        <v>Overall</v>
      </c>
      <c r="W808" s="65" t="s">
        <v>1188</v>
      </c>
      <c r="X808" s="65" t="s">
        <v>221</v>
      </c>
      <c r="Y808" s="65" t="str">
        <f t="shared" si="622"/>
        <v>Omicron BA.2</v>
      </c>
      <c r="Z808" s="58">
        <v>0.84799999999999998</v>
      </c>
      <c r="AA808" s="65"/>
    </row>
    <row r="809" spans="1:27" ht="15.95" customHeight="1" x14ac:dyDescent="0.25">
      <c r="A809" s="65">
        <f t="shared" si="597"/>
        <v>44984</v>
      </c>
      <c r="B809" s="65" t="str">
        <f t="shared" si="598"/>
        <v xml:space="preserve">Altarawneh H., et al. </v>
      </c>
      <c r="C809" s="69" t="str">
        <f t="shared" si="599"/>
        <v>Protection afforded by prior infection, vaccination, and hybrid immunity against symptomatic BA.1 and BA.2 Omicron infections</v>
      </c>
      <c r="D809" s="66">
        <f t="shared" si="600"/>
        <v>44896</v>
      </c>
      <c r="E809" s="65" t="str">
        <f t="shared" si="601"/>
        <v>Open Forum Infectious Diseases</v>
      </c>
      <c r="F809" s="65" t="str">
        <f t="shared" si="602"/>
        <v>Yes</v>
      </c>
      <c r="G809" s="65" t="str">
        <f t="shared" si="603"/>
        <v>Gilead Sciences: Grant/Research Support</v>
      </c>
      <c r="H809" s="65" t="str">
        <f t="shared" si="604"/>
        <v>Qatar</v>
      </c>
      <c r="I809" s="65" t="str">
        <f t="shared" si="605"/>
        <v>December 2021 to February 2022</v>
      </c>
      <c r="J809" s="65" t="str">
        <f t="shared" si="606"/>
        <v>Test-negative case study control</v>
      </c>
      <c r="K809" s="65" t="str">
        <f t="shared" si="607"/>
        <v>N/A</v>
      </c>
      <c r="L809" s="65" t="str">
        <f t="shared" si="608"/>
        <v>N/A</v>
      </c>
      <c r="M809" s="65" t="str">
        <f t="shared" si="609"/>
        <v>942,489</v>
      </c>
      <c r="N809" s="65" t="str">
        <f t="shared" si="610"/>
        <v>Effectiveness</v>
      </c>
      <c r="O809" s="29" t="s">
        <v>109</v>
      </c>
      <c r="P809" s="65" t="str">
        <f t="shared" ref="P809:P810" si="626">P808</f>
        <v>mRNA-1273</v>
      </c>
      <c r="Q809" s="29" t="s">
        <v>36</v>
      </c>
      <c r="R809" s="29" t="s">
        <v>1424</v>
      </c>
      <c r="S809" s="65" t="s">
        <v>72</v>
      </c>
      <c r="T809" s="65" t="str">
        <f t="shared" si="625"/>
        <v>Unvaccinated</v>
      </c>
      <c r="U809" s="65" t="str">
        <f t="shared" si="625"/>
        <v>Severe cases</v>
      </c>
      <c r="V809" s="65" t="str">
        <f t="shared" si="625"/>
        <v>Overall</v>
      </c>
      <c r="W809" s="65" t="s">
        <v>1188</v>
      </c>
      <c r="X809" s="65" t="s">
        <v>221</v>
      </c>
      <c r="Y809" s="65" t="str">
        <f t="shared" si="622"/>
        <v>Omicron BA.2</v>
      </c>
      <c r="Z809" s="59">
        <v>1</v>
      </c>
      <c r="AA809" s="65"/>
    </row>
    <row r="810" spans="1:27" ht="15.95" customHeight="1" x14ac:dyDescent="0.25">
      <c r="A810" s="65">
        <f t="shared" si="597"/>
        <v>44984</v>
      </c>
      <c r="B810" s="65" t="str">
        <f t="shared" si="598"/>
        <v xml:space="preserve">Altarawneh H., et al. </v>
      </c>
      <c r="C810" s="69" t="str">
        <f t="shared" si="599"/>
        <v>Protection afforded by prior infection, vaccination, and hybrid immunity against symptomatic BA.1 and BA.2 Omicron infections</v>
      </c>
      <c r="D810" s="66">
        <f t="shared" si="600"/>
        <v>44896</v>
      </c>
      <c r="E810" s="65" t="str">
        <f t="shared" si="601"/>
        <v>Open Forum Infectious Diseases</v>
      </c>
      <c r="F810" s="65" t="str">
        <f t="shared" si="602"/>
        <v>Yes</v>
      </c>
      <c r="G810" s="65" t="str">
        <f t="shared" si="603"/>
        <v>Gilead Sciences: Grant/Research Support</v>
      </c>
      <c r="H810" s="65" t="str">
        <f t="shared" si="604"/>
        <v>Qatar</v>
      </c>
      <c r="I810" s="65" t="str">
        <f t="shared" si="605"/>
        <v>December 2021 to February 2022</v>
      </c>
      <c r="J810" s="65" t="str">
        <f t="shared" si="606"/>
        <v>Test-negative case study control</v>
      </c>
      <c r="K810" s="65" t="str">
        <f t="shared" si="607"/>
        <v>N/A</v>
      </c>
      <c r="L810" s="65" t="str">
        <f t="shared" si="608"/>
        <v>N/A</v>
      </c>
      <c r="M810" s="65" t="str">
        <f t="shared" si="609"/>
        <v>942,489</v>
      </c>
      <c r="N810" s="65" t="str">
        <f t="shared" si="610"/>
        <v>Effectiveness</v>
      </c>
      <c r="O810" s="29" t="s">
        <v>1973</v>
      </c>
      <c r="P810" s="65" t="str">
        <f t="shared" si="626"/>
        <v>mRNA-1273</v>
      </c>
      <c r="Q810" s="29" t="s">
        <v>62</v>
      </c>
      <c r="R810" s="31" t="s">
        <v>41</v>
      </c>
      <c r="S810" s="29" t="s">
        <v>77</v>
      </c>
      <c r="T810" s="65" t="str">
        <f t="shared" si="625"/>
        <v>Unvaccinated</v>
      </c>
      <c r="U810" s="65" t="str">
        <f t="shared" si="625"/>
        <v>Severe cases</v>
      </c>
      <c r="V810" s="65" t="str">
        <f t="shared" si="625"/>
        <v>Overall</v>
      </c>
      <c r="W810" s="29" t="s">
        <v>41</v>
      </c>
      <c r="X810" s="29" t="s">
        <v>41</v>
      </c>
      <c r="Y810" s="65" t="str">
        <f t="shared" si="622"/>
        <v>Omicron BA.2</v>
      </c>
      <c r="Z810" s="59">
        <v>1</v>
      </c>
      <c r="AA810" s="65"/>
    </row>
    <row r="811" spans="1:27" x14ac:dyDescent="0.25">
      <c r="A811" s="62">
        <v>44984</v>
      </c>
      <c r="B811" s="62" t="s">
        <v>2043</v>
      </c>
      <c r="C811" s="63" t="s">
        <v>2044</v>
      </c>
      <c r="D811" s="64">
        <v>44835</v>
      </c>
      <c r="E811" s="62" t="s">
        <v>1500</v>
      </c>
      <c r="F811" s="62" t="s">
        <v>36</v>
      </c>
      <c r="G811" s="62" t="s">
        <v>2045</v>
      </c>
      <c r="H811" s="62" t="s">
        <v>2046</v>
      </c>
      <c r="I811" s="62" t="s">
        <v>2047</v>
      </c>
      <c r="J811" s="62" t="s">
        <v>142</v>
      </c>
      <c r="K811" s="62" t="s">
        <v>2048</v>
      </c>
      <c r="L811" s="62" t="s">
        <v>159</v>
      </c>
      <c r="M811" s="62" t="s">
        <v>2049</v>
      </c>
      <c r="N811" s="62" t="s">
        <v>2050</v>
      </c>
      <c r="O811" s="62" t="s">
        <v>109</v>
      </c>
      <c r="P811" s="62" t="s">
        <v>68</v>
      </c>
      <c r="Q811" s="62" t="s">
        <v>44</v>
      </c>
      <c r="R811" s="62" t="s">
        <v>41</v>
      </c>
      <c r="S811" s="62" t="s">
        <v>72</v>
      </c>
      <c r="T811" s="62" t="s">
        <v>2052</v>
      </c>
      <c r="U811" s="62" t="s">
        <v>2051</v>
      </c>
      <c r="V811" s="62" t="s">
        <v>2055</v>
      </c>
      <c r="W811" s="15" t="s">
        <v>2053</v>
      </c>
      <c r="X811" s="15" t="s">
        <v>2057</v>
      </c>
      <c r="Y811" s="62" t="s">
        <v>112</v>
      </c>
      <c r="Z811" s="16" t="s">
        <v>2058</v>
      </c>
      <c r="AA811" s="62" t="s">
        <v>2061</v>
      </c>
    </row>
    <row r="812" spans="1:27" x14ac:dyDescent="0.25">
      <c r="A812" s="62">
        <f t="shared" ref="A812:O812" si="627">A811</f>
        <v>44984</v>
      </c>
      <c r="B812" s="62" t="str">
        <f t="shared" si="627"/>
        <v xml:space="preserve">Liu B., et al. </v>
      </c>
      <c r="C812" s="63" t="str">
        <f t="shared" si="627"/>
        <v>Relative effectiveness of COVID-19 vaccination with 3 compared to 2 doses against SARS-CoV-2 B.1.1.529 (Omicron) among an Australian population with low prior rates of SARS-CoV-2 infection</v>
      </c>
      <c r="D812" s="64">
        <f t="shared" si="627"/>
        <v>44835</v>
      </c>
      <c r="E812" s="62" t="str">
        <f t="shared" si="627"/>
        <v>Vaccine</v>
      </c>
      <c r="F812" s="62" t="str">
        <f t="shared" si="627"/>
        <v>Yes</v>
      </c>
      <c r="G812" s="62" t="str">
        <f t="shared" si="627"/>
        <v>NSW Ministry of Health; HG was funded through the APPRISE CRE Fellowship</v>
      </c>
      <c r="H812" s="62" t="str">
        <f t="shared" si="627"/>
        <v>Australia</v>
      </c>
      <c r="I812" s="62" t="str">
        <f t="shared" si="627"/>
        <v>January 2022 to February/March 2022</v>
      </c>
      <c r="J812" s="62" t="str">
        <f t="shared" si="627"/>
        <v>Prospective cohort study</v>
      </c>
      <c r="K812" s="62" t="str">
        <f t="shared" si="627"/>
        <v xml:space="preserve"> 40+ years resident in Sydney</v>
      </c>
      <c r="L812" s="62" t="str">
        <f t="shared" si="627"/>
        <v>Immunocompetent</v>
      </c>
      <c r="M812" s="62" t="str">
        <f t="shared" si="627"/>
        <v>2,056,123</v>
      </c>
      <c r="N812" s="62" t="str">
        <f t="shared" si="627"/>
        <v>Hazard Ratio
Relative VE was calculated as (1 – aHR) x 100 %</v>
      </c>
      <c r="O812" s="62" t="str">
        <f t="shared" si="627"/>
        <v>2 doses</v>
      </c>
      <c r="P812" s="62" t="str">
        <f t="shared" ref="P812:R813" si="628">P811</f>
        <v>BNT162b2</v>
      </c>
      <c r="Q812" s="62" t="str">
        <f t="shared" si="628"/>
        <v>Both</v>
      </c>
      <c r="R812" s="62" t="str">
        <f t="shared" si="628"/>
        <v>N/A</v>
      </c>
      <c r="S812" s="62" t="s">
        <v>72</v>
      </c>
      <c r="T812" s="62" t="str">
        <f t="shared" ref="T812:V813" si="629">T811</f>
        <v>Primary vaccination (8 to 89 days)</v>
      </c>
      <c r="U812" s="62" t="str">
        <f t="shared" si="629"/>
        <v>Hospitalization/ Death</v>
      </c>
      <c r="V812" s="62" t="str">
        <f t="shared" si="629"/>
        <v>40 to ≥90</v>
      </c>
      <c r="W812" s="15" t="s">
        <v>2054</v>
      </c>
      <c r="X812" s="15" t="s">
        <v>996</v>
      </c>
      <c r="Y812" s="62" t="str">
        <f t="shared" ref="Y812:Y813" si="630">Y811</f>
        <v>Omicron (B.1.1.529)</v>
      </c>
      <c r="Z812" s="16" t="s">
        <v>2059</v>
      </c>
      <c r="AA812" s="62"/>
    </row>
    <row r="813" spans="1:27" ht="29.1" customHeight="1" x14ac:dyDescent="0.25">
      <c r="A813" s="62">
        <f t="shared" ref="A813:N813" si="631">A812</f>
        <v>44984</v>
      </c>
      <c r="B813" s="62" t="str">
        <f t="shared" si="631"/>
        <v xml:space="preserve">Liu B., et al. </v>
      </c>
      <c r="C813" s="63" t="str">
        <f t="shared" si="631"/>
        <v>Relative effectiveness of COVID-19 vaccination with 3 compared to 2 doses against SARS-CoV-2 B.1.1.529 (Omicron) among an Australian population with low prior rates of SARS-CoV-2 infection</v>
      </c>
      <c r="D813" s="64">
        <f t="shared" si="631"/>
        <v>44835</v>
      </c>
      <c r="E813" s="62" t="str">
        <f t="shared" si="631"/>
        <v>Vaccine</v>
      </c>
      <c r="F813" s="62" t="str">
        <f t="shared" si="631"/>
        <v>Yes</v>
      </c>
      <c r="G813" s="62" t="str">
        <f t="shared" si="631"/>
        <v>NSW Ministry of Health; HG was funded through the APPRISE CRE Fellowship</v>
      </c>
      <c r="H813" s="62" t="str">
        <f t="shared" si="631"/>
        <v>Australia</v>
      </c>
      <c r="I813" s="62" t="str">
        <f t="shared" si="631"/>
        <v>January 2022 to February/March 2022</v>
      </c>
      <c r="J813" s="62" t="str">
        <f t="shared" si="631"/>
        <v>Prospective cohort study</v>
      </c>
      <c r="K813" s="62" t="str">
        <f t="shared" si="631"/>
        <v xml:space="preserve"> 40+ years resident in Sydney</v>
      </c>
      <c r="L813" s="62" t="str">
        <f t="shared" si="631"/>
        <v>Immunocompetent</v>
      </c>
      <c r="M813" s="62" t="str">
        <f t="shared" si="631"/>
        <v>2,056,123</v>
      </c>
      <c r="N813" s="62" t="str">
        <f t="shared" si="631"/>
        <v>Hazard Ratio
Relative VE was calculated as (1 – aHR) x 100 %</v>
      </c>
      <c r="O813" s="60" t="s">
        <v>1613</v>
      </c>
      <c r="P813" s="62" t="str">
        <f t="shared" si="628"/>
        <v>BNT162b2</v>
      </c>
      <c r="Q813" s="62" t="str">
        <f t="shared" si="628"/>
        <v>Both</v>
      </c>
      <c r="R813" s="62" t="str">
        <f t="shared" si="628"/>
        <v>N/A</v>
      </c>
      <c r="S813" s="15" t="s">
        <v>77</v>
      </c>
      <c r="T813" s="62" t="str">
        <f t="shared" si="629"/>
        <v>Primary vaccination (8 to 89 days)</v>
      </c>
      <c r="U813" s="62" t="str">
        <f t="shared" si="629"/>
        <v>Hospitalization/ Death</v>
      </c>
      <c r="V813" s="62" t="str">
        <f t="shared" si="629"/>
        <v>40 to ≥90</v>
      </c>
      <c r="W813" s="15" t="s">
        <v>2056</v>
      </c>
      <c r="X813" s="15" t="s">
        <v>1025</v>
      </c>
      <c r="Y813" s="62" t="str">
        <f t="shared" si="630"/>
        <v>Omicron (B.1.1.529)</v>
      </c>
      <c r="Z813" s="15" t="s">
        <v>2060</v>
      </c>
      <c r="AA813" s="62"/>
    </row>
    <row r="814" spans="1:27" ht="15" customHeight="1" x14ac:dyDescent="0.25">
      <c r="A814" s="62">
        <v>44984</v>
      </c>
      <c r="B814" s="62" t="s">
        <v>2062</v>
      </c>
      <c r="C814" s="63" t="s">
        <v>2063</v>
      </c>
      <c r="D814" s="64">
        <v>44896</v>
      </c>
      <c r="E814" s="62" t="s">
        <v>1181</v>
      </c>
      <c r="F814" s="62" t="s">
        <v>36</v>
      </c>
      <c r="G814" s="62" t="s">
        <v>139</v>
      </c>
      <c r="H814" s="62" t="s">
        <v>245</v>
      </c>
      <c r="I814" s="62" t="s">
        <v>989</v>
      </c>
      <c r="J814" s="62" t="s">
        <v>142</v>
      </c>
      <c r="K814" s="62" t="s">
        <v>2064</v>
      </c>
      <c r="L814" s="62" t="s">
        <v>41</v>
      </c>
      <c r="M814" s="62" t="s">
        <v>2065</v>
      </c>
      <c r="N814" s="62" t="s">
        <v>2066</v>
      </c>
      <c r="O814" s="15" t="s">
        <v>109</v>
      </c>
      <c r="P814" s="62" t="s">
        <v>68</v>
      </c>
      <c r="Q814" s="62" t="s">
        <v>62</v>
      </c>
      <c r="R814" s="62" t="s">
        <v>41</v>
      </c>
      <c r="S814" s="15" t="s">
        <v>328</v>
      </c>
      <c r="T814" s="62" t="s">
        <v>110</v>
      </c>
      <c r="U814" s="62" t="s">
        <v>47</v>
      </c>
      <c r="V814" s="62" t="s">
        <v>48</v>
      </c>
      <c r="W814" s="15" t="s">
        <v>2069</v>
      </c>
      <c r="X814" s="15" t="s">
        <v>221</v>
      </c>
      <c r="Y814" s="62" t="s">
        <v>112</v>
      </c>
      <c r="Z814" s="61" t="s">
        <v>2072</v>
      </c>
      <c r="AA814" s="62" t="s">
        <v>2090</v>
      </c>
    </row>
    <row r="815" spans="1:27" x14ac:dyDescent="0.25">
      <c r="A815" s="62">
        <f t="shared" ref="A815:N815" si="632">A814</f>
        <v>44984</v>
      </c>
      <c r="B815" s="62" t="str">
        <f t="shared" si="632"/>
        <v>Sharma A., et al.</v>
      </c>
      <c r="C815" s="63" t="str">
        <f t="shared" si="632"/>
        <v xml:space="preserve">Effectiveness of Messenger RNA–based Vaccines During the Emergence of the Severe Acute Respiratory Syndrome Coronavirus 2 Omicron Variant </v>
      </c>
      <c r="D815" s="64">
        <f t="shared" si="632"/>
        <v>44896</v>
      </c>
      <c r="E815" s="62" t="str">
        <f t="shared" si="632"/>
        <v>Clinical Infectious Diseases</v>
      </c>
      <c r="F815" s="62" t="str">
        <f t="shared" si="632"/>
        <v>Yes</v>
      </c>
      <c r="G815" s="62" t="str">
        <f t="shared" si="632"/>
        <v>None</v>
      </c>
      <c r="H815" s="62" t="str">
        <f t="shared" si="632"/>
        <v>USA</v>
      </c>
      <c r="I815" s="62" t="str">
        <f t="shared" si="632"/>
        <v>December 2021 to March 2022</v>
      </c>
      <c r="J815" s="62" t="str">
        <f t="shared" si="632"/>
        <v>Prospective cohort study</v>
      </c>
      <c r="K815" s="62" t="str">
        <f t="shared" si="632"/>
        <v>Veterans</v>
      </c>
      <c r="L815" s="62" t="str">
        <f t="shared" si="632"/>
        <v>N/A</v>
      </c>
      <c r="M815" s="62" t="str">
        <f t="shared" si="632"/>
        <v>1,226,322</v>
      </c>
      <c r="N815" s="62" t="str">
        <f t="shared" si="632"/>
        <v xml:space="preserve">Risk Ratio / Risk Rate 
Vaccine effectiveness (1 – risk ratio) was calculated </v>
      </c>
      <c r="O815" s="62" t="s">
        <v>1613</v>
      </c>
      <c r="P815" s="62" t="str">
        <f t="shared" ref="P815:P821" si="633">P814</f>
        <v>BNT162b2</v>
      </c>
      <c r="Q815" s="62" t="str">
        <f t="shared" ref="Q815:Q823" si="634">Q814</f>
        <v>No</v>
      </c>
      <c r="R815" s="62" t="str">
        <f t="shared" ref="R815:R823" si="635">R814</f>
        <v>N/A</v>
      </c>
      <c r="S815" s="62" t="s">
        <v>77</v>
      </c>
      <c r="T815" s="62" t="s">
        <v>110</v>
      </c>
      <c r="U815" s="62" t="str">
        <f t="shared" ref="U815:U816" si="636">U814</f>
        <v>Hospitalization</v>
      </c>
      <c r="V815" s="62" t="str">
        <f t="shared" ref="V815:V829" si="637">V814</f>
        <v>Overall</v>
      </c>
      <c r="W815" s="62" t="s">
        <v>2068</v>
      </c>
      <c r="X815" s="62" t="s">
        <v>2057</v>
      </c>
      <c r="Y815" s="62" t="str">
        <f t="shared" ref="Y815:Y830" si="638">Y814</f>
        <v>Omicron (B.1.1.529)</v>
      </c>
      <c r="Z815" s="61" t="s">
        <v>2073</v>
      </c>
      <c r="AA815" s="62"/>
    </row>
    <row r="816" spans="1:27" x14ac:dyDescent="0.25">
      <c r="A816" s="62">
        <f t="shared" ref="A816:O816" si="639">A815</f>
        <v>44984</v>
      </c>
      <c r="B816" s="62" t="str">
        <f t="shared" si="639"/>
        <v>Sharma A., et al.</v>
      </c>
      <c r="C816" s="63" t="str">
        <f t="shared" si="639"/>
        <v xml:space="preserve">Effectiveness of Messenger RNA–based Vaccines During the Emergence of the Severe Acute Respiratory Syndrome Coronavirus 2 Omicron Variant </v>
      </c>
      <c r="D816" s="64">
        <f t="shared" si="639"/>
        <v>44896</v>
      </c>
      <c r="E816" s="62" t="str">
        <f t="shared" si="639"/>
        <v>Clinical Infectious Diseases</v>
      </c>
      <c r="F816" s="62" t="str">
        <f t="shared" si="639"/>
        <v>Yes</v>
      </c>
      <c r="G816" s="62" t="str">
        <f t="shared" si="639"/>
        <v>None</v>
      </c>
      <c r="H816" s="62" t="str">
        <f t="shared" si="639"/>
        <v>USA</v>
      </c>
      <c r="I816" s="62" t="str">
        <f t="shared" si="639"/>
        <v>December 2021 to March 2022</v>
      </c>
      <c r="J816" s="62" t="str">
        <f t="shared" si="639"/>
        <v>Prospective cohort study</v>
      </c>
      <c r="K816" s="62" t="str">
        <f t="shared" si="639"/>
        <v>Veterans</v>
      </c>
      <c r="L816" s="62" t="str">
        <f t="shared" si="639"/>
        <v>N/A</v>
      </c>
      <c r="M816" s="62" t="str">
        <f t="shared" si="639"/>
        <v>1,226,322</v>
      </c>
      <c r="N816" s="62" t="str">
        <f t="shared" si="639"/>
        <v xml:space="preserve">Risk Ratio / Risk Rate 
Vaccine effectiveness (1 – risk ratio) was calculated </v>
      </c>
      <c r="O816" s="62" t="str">
        <f t="shared" si="639"/>
        <v>2 doses + booster</v>
      </c>
      <c r="P816" s="62" t="str">
        <f t="shared" si="633"/>
        <v>BNT162b2</v>
      </c>
      <c r="Q816" s="62" t="str">
        <f t="shared" si="634"/>
        <v>No</v>
      </c>
      <c r="R816" s="62" t="str">
        <f t="shared" si="635"/>
        <v>N/A</v>
      </c>
      <c r="S816" s="62" t="s">
        <v>77</v>
      </c>
      <c r="T816" s="15" t="s">
        <v>72</v>
      </c>
      <c r="U816" s="62" t="str">
        <f t="shared" si="636"/>
        <v>Hospitalization</v>
      </c>
      <c r="V816" s="62" t="str">
        <f t="shared" si="637"/>
        <v>Overall</v>
      </c>
      <c r="W816" s="62" t="str">
        <f t="shared" ref="W816:X816" si="640">W815</f>
        <v>108 (98–132)</v>
      </c>
      <c r="X816" s="62" t="str">
        <f t="shared" si="640"/>
        <v>mid-term (4-6 months)</v>
      </c>
      <c r="Y816" s="62" t="str">
        <f t="shared" si="638"/>
        <v>Omicron (B.1.1.529)</v>
      </c>
      <c r="Z816" s="61" t="s">
        <v>2074</v>
      </c>
      <c r="AA816" s="62"/>
    </row>
    <row r="817" spans="1:27" ht="30" x14ac:dyDescent="0.25">
      <c r="A817" s="62">
        <f t="shared" ref="A817:N818" si="641">A816</f>
        <v>44984</v>
      </c>
      <c r="B817" s="62" t="str">
        <f t="shared" si="641"/>
        <v>Sharma A., et al.</v>
      </c>
      <c r="C817" s="63" t="str">
        <f t="shared" si="641"/>
        <v xml:space="preserve">Effectiveness of Messenger RNA–based Vaccines During the Emergence of the Severe Acute Respiratory Syndrome Coronavirus 2 Omicron Variant </v>
      </c>
      <c r="D817" s="64">
        <f t="shared" si="641"/>
        <v>44896</v>
      </c>
      <c r="E817" s="62" t="str">
        <f t="shared" si="641"/>
        <v>Clinical Infectious Diseases</v>
      </c>
      <c r="F817" s="62" t="str">
        <f t="shared" si="641"/>
        <v>Yes</v>
      </c>
      <c r="G817" s="62" t="str">
        <f t="shared" si="641"/>
        <v>None</v>
      </c>
      <c r="H817" s="62" t="str">
        <f t="shared" si="641"/>
        <v>USA</v>
      </c>
      <c r="I817" s="62" t="str">
        <f t="shared" si="641"/>
        <v>December 2021 to March 2022</v>
      </c>
      <c r="J817" s="62" t="str">
        <f t="shared" si="641"/>
        <v>Prospective cohort study</v>
      </c>
      <c r="K817" s="62" t="str">
        <f t="shared" si="641"/>
        <v>Veterans</v>
      </c>
      <c r="L817" s="62" t="str">
        <f t="shared" si="641"/>
        <v>N/A</v>
      </c>
      <c r="M817" s="62" t="str">
        <f t="shared" si="641"/>
        <v>1,226,322</v>
      </c>
      <c r="N817" s="62" t="str">
        <f t="shared" si="641"/>
        <v xml:space="preserve">Risk Ratio / Risk Rate 
Vaccine effectiveness (1 – risk ratio) was calculated </v>
      </c>
      <c r="O817" s="15" t="s">
        <v>109</v>
      </c>
      <c r="P817" s="62" t="str">
        <f t="shared" si="633"/>
        <v>BNT162b2</v>
      </c>
      <c r="Q817" s="62" t="str">
        <f t="shared" si="634"/>
        <v>No</v>
      </c>
      <c r="R817" s="62" t="str">
        <f t="shared" si="635"/>
        <v>N/A</v>
      </c>
      <c r="S817" s="15" t="s">
        <v>328</v>
      </c>
      <c r="T817" s="62" t="s">
        <v>110</v>
      </c>
      <c r="U817" s="62" t="s">
        <v>2067</v>
      </c>
      <c r="V817" s="62" t="str">
        <f t="shared" si="637"/>
        <v>Overall</v>
      </c>
      <c r="W817" s="15" t="s">
        <v>2069</v>
      </c>
      <c r="X817" s="15" t="s">
        <v>221</v>
      </c>
      <c r="Y817" s="62" t="str">
        <f t="shared" si="638"/>
        <v>Omicron (B.1.1.529)</v>
      </c>
      <c r="Z817" s="61" t="s">
        <v>2075</v>
      </c>
      <c r="AA817" s="62"/>
    </row>
    <row r="818" spans="1:27" x14ac:dyDescent="0.25">
      <c r="A818" s="62">
        <f t="shared" si="641"/>
        <v>44984</v>
      </c>
      <c r="B818" s="62" t="str">
        <f t="shared" si="641"/>
        <v>Sharma A., et al.</v>
      </c>
      <c r="C818" s="63" t="str">
        <f t="shared" si="641"/>
        <v xml:space="preserve">Effectiveness of Messenger RNA–based Vaccines During the Emergence of the Severe Acute Respiratory Syndrome Coronavirus 2 Omicron Variant </v>
      </c>
      <c r="D818" s="64">
        <f t="shared" si="641"/>
        <v>44896</v>
      </c>
      <c r="E818" s="62" t="str">
        <f t="shared" si="641"/>
        <v>Clinical Infectious Diseases</v>
      </c>
      <c r="F818" s="62" t="str">
        <f t="shared" si="641"/>
        <v>Yes</v>
      </c>
      <c r="G818" s="62" t="str">
        <f t="shared" si="641"/>
        <v>None</v>
      </c>
      <c r="H818" s="62" t="str">
        <f t="shared" si="641"/>
        <v>USA</v>
      </c>
      <c r="I818" s="62" t="str">
        <f t="shared" si="641"/>
        <v>December 2021 to March 2022</v>
      </c>
      <c r="J818" s="62" t="str">
        <f t="shared" si="641"/>
        <v>Prospective cohort study</v>
      </c>
      <c r="K818" s="62" t="str">
        <f t="shared" si="641"/>
        <v>Veterans</v>
      </c>
      <c r="L818" s="62" t="str">
        <f t="shared" si="641"/>
        <v>N/A</v>
      </c>
      <c r="M818" s="62" t="str">
        <f t="shared" si="641"/>
        <v>1,226,322</v>
      </c>
      <c r="N818" s="62" t="str">
        <f t="shared" si="641"/>
        <v xml:space="preserve">Risk Ratio / Risk Rate 
Vaccine effectiveness (1 – risk ratio) was calculated </v>
      </c>
      <c r="O818" s="62" t="s">
        <v>1613</v>
      </c>
      <c r="P818" s="62" t="str">
        <f t="shared" si="633"/>
        <v>BNT162b2</v>
      </c>
      <c r="Q818" s="62" t="str">
        <f t="shared" si="634"/>
        <v>No</v>
      </c>
      <c r="R818" s="62" t="str">
        <f t="shared" si="635"/>
        <v>N/A</v>
      </c>
      <c r="S818" s="62" t="s">
        <v>77</v>
      </c>
      <c r="T818" s="62" t="s">
        <v>110</v>
      </c>
      <c r="U818" s="62" t="str">
        <f t="shared" ref="U818:U819" si="642">U817</f>
        <v>Severe Cases</v>
      </c>
      <c r="V818" s="62" t="str">
        <f t="shared" si="637"/>
        <v>Overall</v>
      </c>
      <c r="W818" s="62" t="s">
        <v>2068</v>
      </c>
      <c r="X818" s="62" t="s">
        <v>2057</v>
      </c>
      <c r="Y818" s="62" t="str">
        <f t="shared" si="638"/>
        <v>Omicron (B.1.1.529)</v>
      </c>
      <c r="Z818" s="61" t="s">
        <v>2076</v>
      </c>
      <c r="AA818" s="62"/>
    </row>
    <row r="819" spans="1:27" x14ac:dyDescent="0.25">
      <c r="A819" s="62">
        <f t="shared" ref="A819:O819" si="643">A818</f>
        <v>44984</v>
      </c>
      <c r="B819" s="62" t="str">
        <f t="shared" si="643"/>
        <v>Sharma A., et al.</v>
      </c>
      <c r="C819" s="63" t="str">
        <f t="shared" si="643"/>
        <v xml:space="preserve">Effectiveness of Messenger RNA–based Vaccines During the Emergence of the Severe Acute Respiratory Syndrome Coronavirus 2 Omicron Variant </v>
      </c>
      <c r="D819" s="64">
        <f t="shared" si="643"/>
        <v>44896</v>
      </c>
      <c r="E819" s="62" t="str">
        <f t="shared" si="643"/>
        <v>Clinical Infectious Diseases</v>
      </c>
      <c r="F819" s="62" t="str">
        <f t="shared" si="643"/>
        <v>Yes</v>
      </c>
      <c r="G819" s="62" t="str">
        <f t="shared" si="643"/>
        <v>None</v>
      </c>
      <c r="H819" s="62" t="str">
        <f t="shared" si="643"/>
        <v>USA</v>
      </c>
      <c r="I819" s="62" t="str">
        <f t="shared" si="643"/>
        <v>December 2021 to March 2022</v>
      </c>
      <c r="J819" s="62" t="str">
        <f t="shared" si="643"/>
        <v>Prospective cohort study</v>
      </c>
      <c r="K819" s="62" t="str">
        <f t="shared" si="643"/>
        <v>Veterans</v>
      </c>
      <c r="L819" s="62" t="str">
        <f t="shared" si="643"/>
        <v>N/A</v>
      </c>
      <c r="M819" s="62" t="str">
        <f t="shared" si="643"/>
        <v>1,226,322</v>
      </c>
      <c r="N819" s="62" t="str">
        <f t="shared" si="643"/>
        <v xml:space="preserve">Risk Ratio / Risk Rate 
Vaccine effectiveness (1 – risk ratio) was calculated </v>
      </c>
      <c r="O819" s="62" t="str">
        <f t="shared" si="643"/>
        <v>2 doses + booster</v>
      </c>
      <c r="P819" s="62" t="str">
        <f t="shared" si="633"/>
        <v>BNT162b2</v>
      </c>
      <c r="Q819" s="62" t="str">
        <f t="shared" si="634"/>
        <v>No</v>
      </c>
      <c r="R819" s="62" t="str">
        <f t="shared" si="635"/>
        <v>N/A</v>
      </c>
      <c r="S819" s="62" t="s">
        <v>77</v>
      </c>
      <c r="T819" s="15" t="s">
        <v>72</v>
      </c>
      <c r="U819" s="62" t="str">
        <f t="shared" si="642"/>
        <v>Severe Cases</v>
      </c>
      <c r="V819" s="62" t="str">
        <f t="shared" si="637"/>
        <v>Overall</v>
      </c>
      <c r="W819" s="62" t="str">
        <f t="shared" ref="W819:X819" si="644">W818</f>
        <v>108 (98–132)</v>
      </c>
      <c r="X819" s="62" t="str">
        <f t="shared" si="644"/>
        <v>mid-term (4-6 months)</v>
      </c>
      <c r="Y819" s="62" t="str">
        <f t="shared" si="638"/>
        <v>Omicron (B.1.1.529)</v>
      </c>
      <c r="Z819" s="61" t="s">
        <v>2077</v>
      </c>
      <c r="AA819" s="62"/>
    </row>
    <row r="820" spans="1:27" ht="30" x14ac:dyDescent="0.25">
      <c r="A820" s="62">
        <f t="shared" ref="A820:N821" si="645">A819</f>
        <v>44984</v>
      </c>
      <c r="B820" s="62" t="str">
        <f t="shared" si="645"/>
        <v>Sharma A., et al.</v>
      </c>
      <c r="C820" s="63" t="str">
        <f t="shared" si="645"/>
        <v xml:space="preserve">Effectiveness of Messenger RNA–based Vaccines During the Emergence of the Severe Acute Respiratory Syndrome Coronavirus 2 Omicron Variant </v>
      </c>
      <c r="D820" s="64">
        <f t="shared" si="645"/>
        <v>44896</v>
      </c>
      <c r="E820" s="62" t="str">
        <f t="shared" si="645"/>
        <v>Clinical Infectious Diseases</v>
      </c>
      <c r="F820" s="62" t="str">
        <f t="shared" si="645"/>
        <v>Yes</v>
      </c>
      <c r="G820" s="62" t="str">
        <f t="shared" si="645"/>
        <v>None</v>
      </c>
      <c r="H820" s="62" t="str">
        <f t="shared" si="645"/>
        <v>USA</v>
      </c>
      <c r="I820" s="62" t="str">
        <f t="shared" si="645"/>
        <v>December 2021 to March 2022</v>
      </c>
      <c r="J820" s="62" t="str">
        <f t="shared" si="645"/>
        <v>Prospective cohort study</v>
      </c>
      <c r="K820" s="62" t="str">
        <f t="shared" si="645"/>
        <v>Veterans</v>
      </c>
      <c r="L820" s="62" t="str">
        <f t="shared" si="645"/>
        <v>N/A</v>
      </c>
      <c r="M820" s="62" t="str">
        <f t="shared" si="645"/>
        <v>1,226,322</v>
      </c>
      <c r="N820" s="62" t="str">
        <f t="shared" si="645"/>
        <v xml:space="preserve">Risk Ratio / Risk Rate 
Vaccine effectiveness (1 – risk ratio) was calculated </v>
      </c>
      <c r="O820" s="15" t="s">
        <v>109</v>
      </c>
      <c r="P820" s="62" t="str">
        <f t="shared" si="633"/>
        <v>BNT162b2</v>
      </c>
      <c r="Q820" s="62" t="str">
        <f t="shared" si="634"/>
        <v>No</v>
      </c>
      <c r="R820" s="62" t="str">
        <f t="shared" si="635"/>
        <v>N/A</v>
      </c>
      <c r="S820" s="15" t="s">
        <v>328</v>
      </c>
      <c r="T820" s="62" t="s">
        <v>110</v>
      </c>
      <c r="U820" s="62" t="s">
        <v>233</v>
      </c>
      <c r="V820" s="62" t="str">
        <f t="shared" si="637"/>
        <v>Overall</v>
      </c>
      <c r="W820" s="15" t="s">
        <v>2069</v>
      </c>
      <c r="X820" s="15" t="s">
        <v>221</v>
      </c>
      <c r="Y820" s="62" t="str">
        <f t="shared" si="638"/>
        <v>Omicron (B.1.1.529)</v>
      </c>
      <c r="Z820" s="61" t="s">
        <v>2078</v>
      </c>
      <c r="AA820" s="62"/>
    </row>
    <row r="821" spans="1:27" x14ac:dyDescent="0.25">
      <c r="A821" s="62">
        <f t="shared" si="645"/>
        <v>44984</v>
      </c>
      <c r="B821" s="62" t="str">
        <f t="shared" si="645"/>
        <v>Sharma A., et al.</v>
      </c>
      <c r="C821" s="63" t="str">
        <f t="shared" si="645"/>
        <v xml:space="preserve">Effectiveness of Messenger RNA–based Vaccines During the Emergence of the Severe Acute Respiratory Syndrome Coronavirus 2 Omicron Variant </v>
      </c>
      <c r="D821" s="64">
        <f t="shared" si="645"/>
        <v>44896</v>
      </c>
      <c r="E821" s="62" t="str">
        <f t="shared" si="645"/>
        <v>Clinical Infectious Diseases</v>
      </c>
      <c r="F821" s="62" t="str">
        <f t="shared" si="645"/>
        <v>Yes</v>
      </c>
      <c r="G821" s="62" t="str">
        <f t="shared" si="645"/>
        <v>None</v>
      </c>
      <c r="H821" s="62" t="str">
        <f t="shared" si="645"/>
        <v>USA</v>
      </c>
      <c r="I821" s="62" t="str">
        <f t="shared" si="645"/>
        <v>December 2021 to March 2022</v>
      </c>
      <c r="J821" s="62" t="str">
        <f t="shared" si="645"/>
        <v>Prospective cohort study</v>
      </c>
      <c r="K821" s="62" t="str">
        <f t="shared" si="645"/>
        <v>Veterans</v>
      </c>
      <c r="L821" s="62" t="str">
        <f t="shared" si="645"/>
        <v>N/A</v>
      </c>
      <c r="M821" s="62" t="str">
        <f t="shared" si="645"/>
        <v>1,226,322</v>
      </c>
      <c r="N821" s="62" t="str">
        <f t="shared" si="645"/>
        <v xml:space="preserve">Risk Ratio / Risk Rate 
Vaccine effectiveness (1 – risk ratio) was calculated </v>
      </c>
      <c r="O821" s="62" t="s">
        <v>1613</v>
      </c>
      <c r="P821" s="62" t="str">
        <f t="shared" si="633"/>
        <v>BNT162b2</v>
      </c>
      <c r="Q821" s="62" t="str">
        <f t="shared" si="634"/>
        <v>No</v>
      </c>
      <c r="R821" s="62" t="str">
        <f t="shared" si="635"/>
        <v>N/A</v>
      </c>
      <c r="S821" s="62" t="s">
        <v>77</v>
      </c>
      <c r="T821" s="62" t="s">
        <v>110</v>
      </c>
      <c r="U821" s="62" t="str">
        <f t="shared" ref="U821:U822" si="646">U820</f>
        <v>Death</v>
      </c>
      <c r="V821" s="62" t="str">
        <f t="shared" si="637"/>
        <v>Overall</v>
      </c>
      <c r="W821" s="62" t="s">
        <v>2068</v>
      </c>
      <c r="X821" s="62" t="s">
        <v>2057</v>
      </c>
      <c r="Y821" s="62" t="str">
        <f t="shared" si="638"/>
        <v>Omicron (B.1.1.529)</v>
      </c>
      <c r="Z821" s="61" t="s">
        <v>2079</v>
      </c>
      <c r="AA821" s="62"/>
    </row>
    <row r="822" spans="1:27" x14ac:dyDescent="0.25">
      <c r="A822" s="62">
        <f t="shared" ref="A822:P822" si="647">A821</f>
        <v>44984</v>
      </c>
      <c r="B822" s="62" t="str">
        <f t="shared" si="647"/>
        <v>Sharma A., et al.</v>
      </c>
      <c r="C822" s="63" t="str">
        <f t="shared" si="647"/>
        <v xml:space="preserve">Effectiveness of Messenger RNA–based Vaccines During the Emergence of the Severe Acute Respiratory Syndrome Coronavirus 2 Omicron Variant </v>
      </c>
      <c r="D822" s="64">
        <f t="shared" si="647"/>
        <v>44896</v>
      </c>
      <c r="E822" s="62" t="str">
        <f t="shared" si="647"/>
        <v>Clinical Infectious Diseases</v>
      </c>
      <c r="F822" s="62" t="str">
        <f t="shared" si="647"/>
        <v>Yes</v>
      </c>
      <c r="G822" s="62" t="str">
        <f t="shared" si="647"/>
        <v>None</v>
      </c>
      <c r="H822" s="62" t="str">
        <f t="shared" si="647"/>
        <v>USA</v>
      </c>
      <c r="I822" s="62" t="str">
        <f t="shared" si="647"/>
        <v>December 2021 to March 2022</v>
      </c>
      <c r="J822" s="62" t="str">
        <f t="shared" si="647"/>
        <v>Prospective cohort study</v>
      </c>
      <c r="K822" s="62" t="str">
        <f t="shared" si="647"/>
        <v>Veterans</v>
      </c>
      <c r="L822" s="62" t="str">
        <f t="shared" si="647"/>
        <v>N/A</v>
      </c>
      <c r="M822" s="62" t="str">
        <f t="shared" si="647"/>
        <v>1,226,322</v>
      </c>
      <c r="N822" s="62" t="str">
        <f t="shared" si="647"/>
        <v xml:space="preserve">Risk Ratio / Risk Rate 
Vaccine effectiveness (1 – risk ratio) was calculated </v>
      </c>
      <c r="O822" s="62" t="str">
        <f t="shared" si="647"/>
        <v>2 doses + booster</v>
      </c>
      <c r="P822" s="62" t="str">
        <f t="shared" si="647"/>
        <v>BNT162b2</v>
      </c>
      <c r="Q822" s="62" t="str">
        <f t="shared" si="634"/>
        <v>No</v>
      </c>
      <c r="R822" s="62" t="str">
        <f t="shared" si="635"/>
        <v>N/A</v>
      </c>
      <c r="S822" s="62" t="s">
        <v>77</v>
      </c>
      <c r="T822" s="15" t="s">
        <v>72</v>
      </c>
      <c r="U822" s="62" t="str">
        <f t="shared" si="646"/>
        <v>Death</v>
      </c>
      <c r="V822" s="62" t="str">
        <f t="shared" si="637"/>
        <v>Overall</v>
      </c>
      <c r="W822" s="62" t="str">
        <f t="shared" ref="W822:X822" si="648">W821</f>
        <v>108 (98–132)</v>
      </c>
      <c r="X822" s="62" t="str">
        <f t="shared" si="648"/>
        <v>mid-term (4-6 months)</v>
      </c>
      <c r="Y822" s="62" t="str">
        <f t="shared" si="638"/>
        <v>Omicron (B.1.1.529)</v>
      </c>
      <c r="Z822" s="61" t="s">
        <v>2080</v>
      </c>
      <c r="AA822" s="62"/>
    </row>
    <row r="823" spans="1:27" ht="30" x14ac:dyDescent="0.25">
      <c r="A823" s="62">
        <f t="shared" ref="A823:N824" si="649">A822</f>
        <v>44984</v>
      </c>
      <c r="B823" s="62" t="str">
        <f t="shared" si="649"/>
        <v>Sharma A., et al.</v>
      </c>
      <c r="C823" s="63" t="str">
        <f t="shared" si="649"/>
        <v xml:space="preserve">Effectiveness of Messenger RNA–based Vaccines During the Emergence of the Severe Acute Respiratory Syndrome Coronavirus 2 Omicron Variant </v>
      </c>
      <c r="D823" s="64">
        <f t="shared" si="649"/>
        <v>44896</v>
      </c>
      <c r="E823" s="62" t="str">
        <f t="shared" si="649"/>
        <v>Clinical Infectious Diseases</v>
      </c>
      <c r="F823" s="62" t="str">
        <f t="shared" si="649"/>
        <v>Yes</v>
      </c>
      <c r="G823" s="62" t="str">
        <f t="shared" si="649"/>
        <v>None</v>
      </c>
      <c r="H823" s="62" t="str">
        <f t="shared" si="649"/>
        <v>USA</v>
      </c>
      <c r="I823" s="62" t="str">
        <f t="shared" si="649"/>
        <v>December 2021 to March 2022</v>
      </c>
      <c r="J823" s="62" t="str">
        <f t="shared" si="649"/>
        <v>Prospective cohort study</v>
      </c>
      <c r="K823" s="62" t="str">
        <f t="shared" si="649"/>
        <v>Veterans</v>
      </c>
      <c r="L823" s="62" t="str">
        <f t="shared" si="649"/>
        <v>N/A</v>
      </c>
      <c r="M823" s="62" t="str">
        <f t="shared" si="649"/>
        <v>1,226,322</v>
      </c>
      <c r="N823" s="62" t="str">
        <f t="shared" si="649"/>
        <v xml:space="preserve">Risk Ratio / Risk Rate 
Vaccine effectiveness (1 – risk ratio) was calculated </v>
      </c>
      <c r="O823" s="15" t="s">
        <v>109</v>
      </c>
      <c r="P823" s="62" t="s">
        <v>65</v>
      </c>
      <c r="Q823" s="62" t="str">
        <f t="shared" si="634"/>
        <v>No</v>
      </c>
      <c r="R823" s="62" t="str">
        <f t="shared" si="635"/>
        <v>N/A</v>
      </c>
      <c r="S823" s="15" t="s">
        <v>328</v>
      </c>
      <c r="T823" s="62" t="s">
        <v>110</v>
      </c>
      <c r="U823" s="62" t="s">
        <v>47</v>
      </c>
      <c r="V823" s="62" t="str">
        <f t="shared" si="637"/>
        <v>Overall</v>
      </c>
      <c r="W823" s="15" t="s">
        <v>2070</v>
      </c>
      <c r="X823" s="15" t="s">
        <v>221</v>
      </c>
      <c r="Y823" s="62" t="str">
        <f t="shared" si="638"/>
        <v>Omicron (B.1.1.529)</v>
      </c>
      <c r="Z823" s="15" t="s">
        <v>2081</v>
      </c>
      <c r="AA823" s="62"/>
    </row>
    <row r="824" spans="1:27" x14ac:dyDescent="0.25">
      <c r="A824" s="62">
        <f t="shared" si="649"/>
        <v>44984</v>
      </c>
      <c r="B824" s="62" t="str">
        <f t="shared" si="649"/>
        <v>Sharma A., et al.</v>
      </c>
      <c r="C824" s="63" t="str">
        <f t="shared" si="649"/>
        <v xml:space="preserve">Effectiveness of Messenger RNA–based Vaccines During the Emergence of the Severe Acute Respiratory Syndrome Coronavirus 2 Omicron Variant </v>
      </c>
      <c r="D824" s="64">
        <f t="shared" si="649"/>
        <v>44896</v>
      </c>
      <c r="E824" s="62" t="str">
        <f t="shared" si="649"/>
        <v>Clinical Infectious Diseases</v>
      </c>
      <c r="F824" s="62" t="str">
        <f t="shared" si="649"/>
        <v>Yes</v>
      </c>
      <c r="G824" s="62" t="str">
        <f t="shared" si="649"/>
        <v>None</v>
      </c>
      <c r="H824" s="62" t="str">
        <f t="shared" si="649"/>
        <v>USA</v>
      </c>
      <c r="I824" s="62" t="str">
        <f t="shared" si="649"/>
        <v>December 2021 to March 2022</v>
      </c>
      <c r="J824" s="62" t="str">
        <f t="shared" si="649"/>
        <v>Prospective cohort study</v>
      </c>
      <c r="K824" s="62" t="str">
        <f t="shared" si="649"/>
        <v>Veterans</v>
      </c>
      <c r="L824" s="62" t="str">
        <f t="shared" si="649"/>
        <v>N/A</v>
      </c>
      <c r="M824" s="62" t="str">
        <f t="shared" si="649"/>
        <v>1,226,322</v>
      </c>
      <c r="N824" s="62" t="str">
        <f t="shared" si="649"/>
        <v xml:space="preserve">Risk Ratio / Risk Rate 
Vaccine effectiveness (1 – risk ratio) was calculated </v>
      </c>
      <c r="O824" s="62" t="s">
        <v>1613</v>
      </c>
      <c r="P824" s="62" t="str">
        <f t="shared" ref="P824:R830" si="650">P823</f>
        <v>mRNA-1273</v>
      </c>
      <c r="Q824" s="62" t="str">
        <f t="shared" si="650"/>
        <v>No</v>
      </c>
      <c r="R824" s="62" t="str">
        <f t="shared" si="650"/>
        <v>N/A</v>
      </c>
      <c r="S824" s="62" t="s">
        <v>77</v>
      </c>
      <c r="T824" s="62" t="s">
        <v>110</v>
      </c>
      <c r="U824" s="62" t="str">
        <f t="shared" ref="U824:U825" si="651">U823</f>
        <v>Hospitalization</v>
      </c>
      <c r="V824" s="62" t="str">
        <f t="shared" si="637"/>
        <v>Overall</v>
      </c>
      <c r="W824" s="62" t="s">
        <v>2071</v>
      </c>
      <c r="X824" s="62" t="s">
        <v>2057</v>
      </c>
      <c r="Y824" s="62" t="str">
        <f t="shared" si="638"/>
        <v>Omicron (B.1.1.529)</v>
      </c>
      <c r="Z824" s="15" t="s">
        <v>2082</v>
      </c>
      <c r="AA824" s="62"/>
    </row>
    <row r="825" spans="1:27" x14ac:dyDescent="0.25">
      <c r="A825" s="62">
        <f t="shared" ref="A825:O825" si="652">A824</f>
        <v>44984</v>
      </c>
      <c r="B825" s="62" t="str">
        <f t="shared" si="652"/>
        <v>Sharma A., et al.</v>
      </c>
      <c r="C825" s="63" t="str">
        <f t="shared" si="652"/>
        <v xml:space="preserve">Effectiveness of Messenger RNA–based Vaccines During the Emergence of the Severe Acute Respiratory Syndrome Coronavirus 2 Omicron Variant </v>
      </c>
      <c r="D825" s="64">
        <f t="shared" si="652"/>
        <v>44896</v>
      </c>
      <c r="E825" s="62" t="str">
        <f t="shared" si="652"/>
        <v>Clinical Infectious Diseases</v>
      </c>
      <c r="F825" s="62" t="str">
        <f t="shared" si="652"/>
        <v>Yes</v>
      </c>
      <c r="G825" s="62" t="str">
        <f t="shared" si="652"/>
        <v>None</v>
      </c>
      <c r="H825" s="62" t="str">
        <f t="shared" si="652"/>
        <v>USA</v>
      </c>
      <c r="I825" s="62" t="str">
        <f t="shared" si="652"/>
        <v>December 2021 to March 2022</v>
      </c>
      <c r="J825" s="62" t="str">
        <f t="shared" si="652"/>
        <v>Prospective cohort study</v>
      </c>
      <c r="K825" s="62" t="str">
        <f t="shared" si="652"/>
        <v>Veterans</v>
      </c>
      <c r="L825" s="62" t="str">
        <f t="shared" si="652"/>
        <v>N/A</v>
      </c>
      <c r="M825" s="62" t="str">
        <f t="shared" si="652"/>
        <v>1,226,322</v>
      </c>
      <c r="N825" s="62" t="str">
        <f t="shared" si="652"/>
        <v xml:space="preserve">Risk Ratio / Risk Rate 
Vaccine effectiveness (1 – risk ratio) was calculated </v>
      </c>
      <c r="O825" s="62" t="str">
        <f t="shared" si="652"/>
        <v>2 doses + booster</v>
      </c>
      <c r="P825" s="62" t="str">
        <f t="shared" si="650"/>
        <v>mRNA-1273</v>
      </c>
      <c r="Q825" s="62" t="str">
        <f t="shared" si="650"/>
        <v>No</v>
      </c>
      <c r="R825" s="62" t="str">
        <f t="shared" si="650"/>
        <v>N/A</v>
      </c>
      <c r="S825" s="62" t="s">
        <v>77</v>
      </c>
      <c r="T825" s="15" t="s">
        <v>72</v>
      </c>
      <c r="U825" s="62" t="str">
        <f t="shared" si="651"/>
        <v>Hospitalization</v>
      </c>
      <c r="V825" s="62" t="str">
        <f t="shared" si="637"/>
        <v>Overall</v>
      </c>
      <c r="W825" s="62" t="str">
        <f t="shared" ref="W825:X825" si="653">W824</f>
        <v>328 (318–350)</v>
      </c>
      <c r="X825" s="62" t="str">
        <f t="shared" si="653"/>
        <v>mid-term (4-6 months)</v>
      </c>
      <c r="Y825" s="62" t="str">
        <f t="shared" si="638"/>
        <v>Omicron (B.1.1.529)</v>
      </c>
      <c r="Z825" s="15" t="s">
        <v>2083</v>
      </c>
      <c r="AA825" s="62"/>
    </row>
    <row r="826" spans="1:27" ht="30" x14ac:dyDescent="0.25">
      <c r="A826" s="62">
        <f t="shared" ref="A826:N827" si="654">A825</f>
        <v>44984</v>
      </c>
      <c r="B826" s="62" t="str">
        <f t="shared" si="654"/>
        <v>Sharma A., et al.</v>
      </c>
      <c r="C826" s="63" t="str">
        <f t="shared" si="654"/>
        <v xml:space="preserve">Effectiveness of Messenger RNA–based Vaccines During the Emergence of the Severe Acute Respiratory Syndrome Coronavirus 2 Omicron Variant </v>
      </c>
      <c r="D826" s="64">
        <f t="shared" si="654"/>
        <v>44896</v>
      </c>
      <c r="E826" s="62" t="str">
        <f t="shared" si="654"/>
        <v>Clinical Infectious Diseases</v>
      </c>
      <c r="F826" s="62" t="str">
        <f t="shared" si="654"/>
        <v>Yes</v>
      </c>
      <c r="G826" s="62" t="str">
        <f t="shared" si="654"/>
        <v>None</v>
      </c>
      <c r="H826" s="62" t="str">
        <f t="shared" si="654"/>
        <v>USA</v>
      </c>
      <c r="I826" s="62" t="str">
        <f t="shared" si="654"/>
        <v>December 2021 to March 2022</v>
      </c>
      <c r="J826" s="62" t="str">
        <f t="shared" si="654"/>
        <v>Prospective cohort study</v>
      </c>
      <c r="K826" s="62" t="str">
        <f t="shared" si="654"/>
        <v>Veterans</v>
      </c>
      <c r="L826" s="62" t="str">
        <f t="shared" si="654"/>
        <v>N/A</v>
      </c>
      <c r="M826" s="62" t="str">
        <f t="shared" si="654"/>
        <v>1,226,322</v>
      </c>
      <c r="N826" s="62" t="str">
        <f t="shared" si="654"/>
        <v xml:space="preserve">Risk Ratio / Risk Rate 
Vaccine effectiveness (1 – risk ratio) was calculated </v>
      </c>
      <c r="O826" s="15" t="s">
        <v>109</v>
      </c>
      <c r="P826" s="62" t="str">
        <f t="shared" si="650"/>
        <v>mRNA-1273</v>
      </c>
      <c r="Q826" s="62" t="str">
        <f t="shared" si="650"/>
        <v>No</v>
      </c>
      <c r="R826" s="62" t="str">
        <f t="shared" si="650"/>
        <v>N/A</v>
      </c>
      <c r="S826" s="15" t="s">
        <v>328</v>
      </c>
      <c r="T826" s="62" t="s">
        <v>110</v>
      </c>
      <c r="U826" s="62" t="s">
        <v>2067</v>
      </c>
      <c r="V826" s="62" t="str">
        <f t="shared" si="637"/>
        <v>Overall</v>
      </c>
      <c r="W826" s="15" t="s">
        <v>2070</v>
      </c>
      <c r="X826" s="15" t="s">
        <v>221</v>
      </c>
      <c r="Y826" s="62" t="str">
        <f t="shared" si="638"/>
        <v>Omicron (B.1.1.529)</v>
      </c>
      <c r="Z826" s="15" t="s">
        <v>2084</v>
      </c>
      <c r="AA826" s="62"/>
    </row>
    <row r="827" spans="1:27" x14ac:dyDescent="0.25">
      <c r="A827" s="62">
        <f t="shared" si="654"/>
        <v>44984</v>
      </c>
      <c r="B827" s="62" t="str">
        <f t="shared" si="654"/>
        <v>Sharma A., et al.</v>
      </c>
      <c r="C827" s="63" t="str">
        <f t="shared" si="654"/>
        <v xml:space="preserve">Effectiveness of Messenger RNA–based Vaccines During the Emergence of the Severe Acute Respiratory Syndrome Coronavirus 2 Omicron Variant </v>
      </c>
      <c r="D827" s="64">
        <f t="shared" si="654"/>
        <v>44896</v>
      </c>
      <c r="E827" s="62" t="str">
        <f t="shared" si="654"/>
        <v>Clinical Infectious Diseases</v>
      </c>
      <c r="F827" s="62" t="str">
        <f t="shared" si="654"/>
        <v>Yes</v>
      </c>
      <c r="G827" s="62" t="str">
        <f t="shared" si="654"/>
        <v>None</v>
      </c>
      <c r="H827" s="62" t="str">
        <f t="shared" si="654"/>
        <v>USA</v>
      </c>
      <c r="I827" s="62" t="str">
        <f t="shared" si="654"/>
        <v>December 2021 to March 2022</v>
      </c>
      <c r="J827" s="62" t="str">
        <f t="shared" si="654"/>
        <v>Prospective cohort study</v>
      </c>
      <c r="K827" s="62" t="str">
        <f t="shared" si="654"/>
        <v>Veterans</v>
      </c>
      <c r="L827" s="62" t="str">
        <f t="shared" si="654"/>
        <v>N/A</v>
      </c>
      <c r="M827" s="62" t="str">
        <f t="shared" si="654"/>
        <v>1,226,322</v>
      </c>
      <c r="N827" s="62" t="str">
        <f t="shared" si="654"/>
        <v xml:space="preserve">Risk Ratio / Risk Rate 
Vaccine effectiveness (1 – risk ratio) was calculated </v>
      </c>
      <c r="O827" s="62" t="s">
        <v>1613</v>
      </c>
      <c r="P827" s="62" t="str">
        <f t="shared" si="650"/>
        <v>mRNA-1273</v>
      </c>
      <c r="Q827" s="62" t="str">
        <f t="shared" si="650"/>
        <v>No</v>
      </c>
      <c r="R827" s="62" t="str">
        <f t="shared" si="650"/>
        <v>N/A</v>
      </c>
      <c r="S827" s="62" t="s">
        <v>77</v>
      </c>
      <c r="T827" s="62" t="s">
        <v>110</v>
      </c>
      <c r="U827" s="62" t="str">
        <f t="shared" ref="U827:U828" si="655">U826</f>
        <v>Severe Cases</v>
      </c>
      <c r="V827" s="62" t="str">
        <f t="shared" si="637"/>
        <v>Overall</v>
      </c>
      <c r="W827" s="62" t="s">
        <v>2071</v>
      </c>
      <c r="X827" s="62" t="s">
        <v>2057</v>
      </c>
      <c r="Y827" s="62" t="str">
        <f t="shared" si="638"/>
        <v>Omicron (B.1.1.529)</v>
      </c>
      <c r="Z827" s="15" t="s">
        <v>2085</v>
      </c>
      <c r="AA827" s="62"/>
    </row>
    <row r="828" spans="1:27" x14ac:dyDescent="0.25">
      <c r="A828" s="62">
        <f t="shared" ref="A828:O828" si="656">A827</f>
        <v>44984</v>
      </c>
      <c r="B828" s="62" t="str">
        <f t="shared" si="656"/>
        <v>Sharma A., et al.</v>
      </c>
      <c r="C828" s="63" t="str">
        <f t="shared" si="656"/>
        <v xml:space="preserve">Effectiveness of Messenger RNA–based Vaccines During the Emergence of the Severe Acute Respiratory Syndrome Coronavirus 2 Omicron Variant </v>
      </c>
      <c r="D828" s="64">
        <f t="shared" si="656"/>
        <v>44896</v>
      </c>
      <c r="E828" s="62" t="str">
        <f t="shared" si="656"/>
        <v>Clinical Infectious Diseases</v>
      </c>
      <c r="F828" s="62" t="str">
        <f t="shared" si="656"/>
        <v>Yes</v>
      </c>
      <c r="G828" s="62" t="str">
        <f t="shared" si="656"/>
        <v>None</v>
      </c>
      <c r="H828" s="62" t="str">
        <f t="shared" si="656"/>
        <v>USA</v>
      </c>
      <c r="I828" s="62" t="str">
        <f t="shared" si="656"/>
        <v>December 2021 to March 2022</v>
      </c>
      <c r="J828" s="62" t="str">
        <f t="shared" si="656"/>
        <v>Prospective cohort study</v>
      </c>
      <c r="K828" s="62" t="str">
        <f t="shared" si="656"/>
        <v>Veterans</v>
      </c>
      <c r="L828" s="62" t="str">
        <f t="shared" si="656"/>
        <v>N/A</v>
      </c>
      <c r="M828" s="62" t="str">
        <f t="shared" si="656"/>
        <v>1,226,322</v>
      </c>
      <c r="N828" s="62" t="str">
        <f t="shared" si="656"/>
        <v xml:space="preserve">Risk Ratio / Risk Rate 
Vaccine effectiveness (1 – risk ratio) was calculated </v>
      </c>
      <c r="O828" s="62" t="str">
        <f t="shared" si="656"/>
        <v>2 doses + booster</v>
      </c>
      <c r="P828" s="62" t="str">
        <f t="shared" si="650"/>
        <v>mRNA-1273</v>
      </c>
      <c r="Q828" s="62" t="str">
        <f t="shared" si="650"/>
        <v>No</v>
      </c>
      <c r="R828" s="62" t="str">
        <f t="shared" si="650"/>
        <v>N/A</v>
      </c>
      <c r="S828" s="62" t="s">
        <v>77</v>
      </c>
      <c r="T828" s="15" t="s">
        <v>72</v>
      </c>
      <c r="U828" s="62" t="str">
        <f t="shared" si="655"/>
        <v>Severe Cases</v>
      </c>
      <c r="V828" s="62" t="str">
        <f t="shared" si="637"/>
        <v>Overall</v>
      </c>
      <c r="W828" s="62" t="str">
        <f t="shared" ref="W828:X828" si="657">W827</f>
        <v>328 (318–350)</v>
      </c>
      <c r="X828" s="62" t="str">
        <f t="shared" si="657"/>
        <v>mid-term (4-6 months)</v>
      </c>
      <c r="Y828" s="62" t="str">
        <f t="shared" si="638"/>
        <v>Omicron (B.1.1.529)</v>
      </c>
      <c r="Z828" s="15" t="s">
        <v>2086</v>
      </c>
      <c r="AA828" s="62"/>
    </row>
    <row r="829" spans="1:27" ht="30" x14ac:dyDescent="0.25">
      <c r="A829" s="62">
        <f t="shared" ref="A829:N830" si="658">A828</f>
        <v>44984</v>
      </c>
      <c r="B829" s="62" t="str">
        <f t="shared" si="658"/>
        <v>Sharma A., et al.</v>
      </c>
      <c r="C829" s="63" t="str">
        <f t="shared" si="658"/>
        <v xml:space="preserve">Effectiveness of Messenger RNA–based Vaccines During the Emergence of the Severe Acute Respiratory Syndrome Coronavirus 2 Omicron Variant </v>
      </c>
      <c r="D829" s="64">
        <f t="shared" si="658"/>
        <v>44896</v>
      </c>
      <c r="E829" s="62" t="str">
        <f t="shared" si="658"/>
        <v>Clinical Infectious Diseases</v>
      </c>
      <c r="F829" s="62" t="str">
        <f t="shared" si="658"/>
        <v>Yes</v>
      </c>
      <c r="G829" s="62" t="str">
        <f t="shared" si="658"/>
        <v>None</v>
      </c>
      <c r="H829" s="62" t="str">
        <f t="shared" si="658"/>
        <v>USA</v>
      </c>
      <c r="I829" s="62" t="str">
        <f t="shared" si="658"/>
        <v>December 2021 to March 2022</v>
      </c>
      <c r="J829" s="62" t="str">
        <f t="shared" si="658"/>
        <v>Prospective cohort study</v>
      </c>
      <c r="K829" s="62" t="str">
        <f t="shared" si="658"/>
        <v>Veterans</v>
      </c>
      <c r="L829" s="62" t="str">
        <f t="shared" si="658"/>
        <v>N/A</v>
      </c>
      <c r="M829" s="62" t="str">
        <f t="shared" si="658"/>
        <v>1,226,322</v>
      </c>
      <c r="N829" s="62" t="str">
        <f t="shared" si="658"/>
        <v xml:space="preserve">Risk Ratio / Risk Rate 
Vaccine effectiveness (1 – risk ratio) was calculated </v>
      </c>
      <c r="O829" s="15" t="s">
        <v>109</v>
      </c>
      <c r="P829" s="62" t="str">
        <f t="shared" si="650"/>
        <v>mRNA-1273</v>
      </c>
      <c r="Q829" s="62" t="str">
        <f t="shared" si="650"/>
        <v>No</v>
      </c>
      <c r="R829" s="62" t="str">
        <f t="shared" si="650"/>
        <v>N/A</v>
      </c>
      <c r="S829" s="15" t="s">
        <v>328</v>
      </c>
      <c r="T829" s="62" t="s">
        <v>110</v>
      </c>
      <c r="U829" s="62" t="s">
        <v>233</v>
      </c>
      <c r="V829" s="62" t="str">
        <f t="shared" si="637"/>
        <v>Overall</v>
      </c>
      <c r="W829" s="15" t="s">
        <v>2070</v>
      </c>
      <c r="X829" s="15" t="s">
        <v>221</v>
      </c>
      <c r="Y829" s="62" t="str">
        <f t="shared" si="638"/>
        <v>Omicron (B.1.1.529)</v>
      </c>
      <c r="Z829" s="15" t="s">
        <v>2089</v>
      </c>
      <c r="AA829" s="62"/>
    </row>
    <row r="830" spans="1:27" x14ac:dyDescent="0.25">
      <c r="A830" s="62">
        <f t="shared" si="658"/>
        <v>44984</v>
      </c>
      <c r="B830" s="62" t="str">
        <f t="shared" si="658"/>
        <v>Sharma A., et al.</v>
      </c>
      <c r="C830" s="63" t="str">
        <f t="shared" si="658"/>
        <v xml:space="preserve">Effectiveness of Messenger RNA–based Vaccines During the Emergence of the Severe Acute Respiratory Syndrome Coronavirus 2 Omicron Variant </v>
      </c>
      <c r="D830" s="64">
        <f t="shared" si="658"/>
        <v>44896</v>
      </c>
      <c r="E830" s="62" t="str">
        <f t="shared" si="658"/>
        <v>Clinical Infectious Diseases</v>
      </c>
      <c r="F830" s="62" t="str">
        <f t="shared" si="658"/>
        <v>Yes</v>
      </c>
      <c r="G830" s="62" t="str">
        <f t="shared" si="658"/>
        <v>None</v>
      </c>
      <c r="H830" s="62" t="str">
        <f t="shared" si="658"/>
        <v>USA</v>
      </c>
      <c r="I830" s="62" t="str">
        <f t="shared" si="658"/>
        <v>December 2021 to March 2022</v>
      </c>
      <c r="J830" s="62" t="str">
        <f t="shared" si="658"/>
        <v>Prospective cohort study</v>
      </c>
      <c r="K830" s="62" t="str">
        <f t="shared" si="658"/>
        <v>Veterans</v>
      </c>
      <c r="L830" s="62" t="str">
        <f t="shared" si="658"/>
        <v>N/A</v>
      </c>
      <c r="M830" s="62" t="str">
        <f t="shared" si="658"/>
        <v>1,226,322</v>
      </c>
      <c r="N830" s="62" t="str">
        <f t="shared" si="658"/>
        <v xml:space="preserve">Risk Ratio / Risk Rate 
Vaccine effectiveness (1 – risk ratio) was calculated </v>
      </c>
      <c r="O830" s="62" t="s">
        <v>1613</v>
      </c>
      <c r="P830" s="62" t="str">
        <f t="shared" si="650"/>
        <v>mRNA-1273</v>
      </c>
      <c r="Q830" s="62" t="str">
        <f t="shared" si="650"/>
        <v>No</v>
      </c>
      <c r="R830" s="62" t="str">
        <f t="shared" si="650"/>
        <v>N/A</v>
      </c>
      <c r="S830" s="62" t="s">
        <v>77</v>
      </c>
      <c r="T830" s="62" t="s">
        <v>110</v>
      </c>
      <c r="U830" s="62" t="str">
        <f t="shared" ref="U830:V830" si="659">U829</f>
        <v>Death</v>
      </c>
      <c r="V830" s="62" t="str">
        <f t="shared" si="659"/>
        <v>Overall</v>
      </c>
      <c r="W830" s="62" t="s">
        <v>2071</v>
      </c>
      <c r="X830" s="62" t="s">
        <v>2057</v>
      </c>
      <c r="Y830" s="62" t="str">
        <f t="shared" si="638"/>
        <v>Omicron (B.1.1.529)</v>
      </c>
      <c r="Z830" s="15" t="s">
        <v>2088</v>
      </c>
      <c r="AA830" s="62"/>
    </row>
    <row r="831" spans="1:27" x14ac:dyDescent="0.25">
      <c r="A831" s="62">
        <f t="shared" ref="A831:R831" si="660">A830</f>
        <v>44984</v>
      </c>
      <c r="B831" s="62" t="str">
        <f t="shared" si="660"/>
        <v>Sharma A., et al.</v>
      </c>
      <c r="C831" s="63" t="str">
        <f t="shared" si="660"/>
        <v xml:space="preserve">Effectiveness of Messenger RNA–based Vaccines During the Emergence of the Severe Acute Respiratory Syndrome Coronavirus 2 Omicron Variant </v>
      </c>
      <c r="D831" s="64">
        <f t="shared" si="660"/>
        <v>44896</v>
      </c>
      <c r="E831" s="62" t="str">
        <f t="shared" si="660"/>
        <v>Clinical Infectious Diseases</v>
      </c>
      <c r="F831" s="62" t="str">
        <f t="shared" si="660"/>
        <v>Yes</v>
      </c>
      <c r="G831" s="62" t="str">
        <f t="shared" si="660"/>
        <v>None</v>
      </c>
      <c r="H831" s="62" t="str">
        <f t="shared" si="660"/>
        <v>USA</v>
      </c>
      <c r="I831" s="62" t="str">
        <f t="shared" si="660"/>
        <v>December 2021 to March 2022</v>
      </c>
      <c r="J831" s="62" t="str">
        <f t="shared" si="660"/>
        <v>Prospective cohort study</v>
      </c>
      <c r="K831" s="62" t="str">
        <f t="shared" si="660"/>
        <v>Veterans</v>
      </c>
      <c r="L831" s="62" t="str">
        <f t="shared" si="660"/>
        <v>N/A</v>
      </c>
      <c r="M831" s="62" t="str">
        <f t="shared" si="660"/>
        <v>1,226,322</v>
      </c>
      <c r="N831" s="62" t="str">
        <f t="shared" si="660"/>
        <v xml:space="preserve">Risk Ratio / Risk Rate 
Vaccine effectiveness (1 – risk ratio) was calculated </v>
      </c>
      <c r="O831" s="62" t="str">
        <f t="shared" si="660"/>
        <v>2 doses + booster</v>
      </c>
      <c r="P831" s="62" t="str">
        <f t="shared" si="660"/>
        <v>mRNA-1273</v>
      </c>
      <c r="Q831" s="62" t="str">
        <f t="shared" si="660"/>
        <v>No</v>
      </c>
      <c r="R831" s="62" t="str">
        <f t="shared" si="660"/>
        <v>N/A</v>
      </c>
      <c r="S831" s="62" t="s">
        <v>77</v>
      </c>
      <c r="T831" s="15" t="s">
        <v>72</v>
      </c>
      <c r="U831" s="62" t="str">
        <f t="shared" ref="U831:Y831" si="661">U830</f>
        <v>Death</v>
      </c>
      <c r="V831" s="62" t="str">
        <f t="shared" si="661"/>
        <v>Overall</v>
      </c>
      <c r="W831" s="62" t="str">
        <f t="shared" si="661"/>
        <v>328 (318–350)</v>
      </c>
      <c r="X831" s="62" t="str">
        <f t="shared" si="661"/>
        <v>mid-term (4-6 months)</v>
      </c>
      <c r="Y831" s="62" t="str">
        <f t="shared" si="661"/>
        <v>Omicron (B.1.1.529)</v>
      </c>
      <c r="Z831" s="15" t="s">
        <v>2087</v>
      </c>
      <c r="AA831" s="62"/>
    </row>
  </sheetData>
  <autoFilter ref="A6:AA831" xr:uid="{9343ECD6-34F6-4253-AD59-3E91DD094BEA}"/>
  <mergeCells count="1483">
    <mergeCell ref="Q598:Q621"/>
    <mergeCell ref="R598:R621"/>
    <mergeCell ref="S598:S609"/>
    <mergeCell ref="S610:S621"/>
    <mergeCell ref="T598:T621"/>
    <mergeCell ref="U598:U603"/>
    <mergeCell ref="A598:A621"/>
    <mergeCell ref="B598:B621"/>
    <mergeCell ref="C598:C621"/>
    <mergeCell ref="D598:D621"/>
    <mergeCell ref="E598:E621"/>
    <mergeCell ref="F598:F621"/>
    <mergeCell ref="G598:G621"/>
    <mergeCell ref="H598:H621"/>
    <mergeCell ref="I598:I621"/>
    <mergeCell ref="J598:J621"/>
    <mergeCell ref="K598:K621"/>
    <mergeCell ref="L598:L621"/>
    <mergeCell ref="M598:M621"/>
    <mergeCell ref="N598:N621"/>
    <mergeCell ref="O598:O609"/>
    <mergeCell ref="O610:O621"/>
    <mergeCell ref="P598:P621"/>
    <mergeCell ref="U604:U609"/>
    <mergeCell ref="U610:U615"/>
    <mergeCell ref="U616:U621"/>
    <mergeCell ref="V632:V669"/>
    <mergeCell ref="W622:W628"/>
    <mergeCell ref="W629:W635"/>
    <mergeCell ref="X622:X635"/>
    <mergeCell ref="X636:X637"/>
    <mergeCell ref="X639:X640"/>
    <mergeCell ref="X642:X643"/>
    <mergeCell ref="X646:X647"/>
    <mergeCell ref="X650:X655"/>
    <mergeCell ref="X657:X658"/>
    <mergeCell ref="X659:X660"/>
    <mergeCell ref="X662:X663"/>
    <mergeCell ref="X664:X665"/>
    <mergeCell ref="X667:X668"/>
    <mergeCell ref="V598:V621"/>
    <mergeCell ref="AA622:AA669"/>
    <mergeCell ref="Y622:Y635"/>
    <mergeCell ref="Y636:Y641"/>
    <mergeCell ref="Y642:Y653"/>
    <mergeCell ref="Y654:Y669"/>
    <mergeCell ref="R569:R597"/>
    <mergeCell ref="S569:S597"/>
    <mergeCell ref="T569:T571"/>
    <mergeCell ref="T576:T581"/>
    <mergeCell ref="T586:T591"/>
    <mergeCell ref="U569:U578"/>
    <mergeCell ref="AA598:AA621"/>
    <mergeCell ref="Y598:Y600"/>
    <mergeCell ref="Y601:Y603"/>
    <mergeCell ref="Y604:Y606"/>
    <mergeCell ref="Y607:Y609"/>
    <mergeCell ref="Y610:Y612"/>
    <mergeCell ref="Y613:Y615"/>
    <mergeCell ref="Y616:Y618"/>
    <mergeCell ref="Y619:Y621"/>
    <mergeCell ref="R622:R669"/>
    <mergeCell ref="S622:S628"/>
    <mergeCell ref="S629:S635"/>
    <mergeCell ref="S636:S649"/>
    <mergeCell ref="S650:S653"/>
    <mergeCell ref="S654:S663"/>
    <mergeCell ref="S664:S669"/>
    <mergeCell ref="T622:T669"/>
    <mergeCell ref="U622:U626"/>
    <mergeCell ref="U629:U633"/>
    <mergeCell ref="U636:U638"/>
    <mergeCell ref="U639:U641"/>
    <mergeCell ref="U642:U645"/>
    <mergeCell ref="U646:U649"/>
    <mergeCell ref="U650:U651"/>
    <mergeCell ref="U652:U653"/>
    <mergeCell ref="V625:V629"/>
    <mergeCell ref="U654:U658"/>
    <mergeCell ref="U659:U663"/>
    <mergeCell ref="U664:U666"/>
    <mergeCell ref="U667:U669"/>
    <mergeCell ref="A622:A669"/>
    <mergeCell ref="B622:B669"/>
    <mergeCell ref="C622:C669"/>
    <mergeCell ref="D622:D669"/>
    <mergeCell ref="E622:E669"/>
    <mergeCell ref="F622:F669"/>
    <mergeCell ref="G622:G669"/>
    <mergeCell ref="H622:H669"/>
    <mergeCell ref="I622:I669"/>
    <mergeCell ref="J622:J669"/>
    <mergeCell ref="K622:K669"/>
    <mergeCell ref="L622:L669"/>
    <mergeCell ref="M622:M669"/>
    <mergeCell ref="N622:N669"/>
    <mergeCell ref="O622:O628"/>
    <mergeCell ref="O629:O635"/>
    <mergeCell ref="O636:O649"/>
    <mergeCell ref="O650:O653"/>
    <mergeCell ref="O654:O663"/>
    <mergeCell ref="O664:O669"/>
    <mergeCell ref="P622:P669"/>
    <mergeCell ref="Q622:Q624"/>
    <mergeCell ref="Q627:Q631"/>
    <mergeCell ref="Q634:Q669"/>
    <mergeCell ref="Y450:Y526"/>
    <mergeCell ref="Y527:Y547"/>
    <mergeCell ref="Y548:Y568"/>
    <mergeCell ref="X450:X452"/>
    <mergeCell ref="X454:X455"/>
    <mergeCell ref="X456:X458"/>
    <mergeCell ref="X460:X461"/>
    <mergeCell ref="X462:X464"/>
    <mergeCell ref="X466:X467"/>
    <mergeCell ref="X468:X470"/>
    <mergeCell ref="X472:X473"/>
    <mergeCell ref="X474:X475"/>
    <mergeCell ref="X477:X479"/>
    <mergeCell ref="X481:X483"/>
    <mergeCell ref="X485:X487"/>
    <mergeCell ref="X489:X491"/>
    <mergeCell ref="X493:X494"/>
    <mergeCell ref="X495:X497"/>
    <mergeCell ref="X566:X567"/>
    <mergeCell ref="T450:T488"/>
    <mergeCell ref="T489:T526"/>
    <mergeCell ref="T527:T568"/>
    <mergeCell ref="V450:V455"/>
    <mergeCell ref="V456:V461"/>
    <mergeCell ref="V462:V467"/>
    <mergeCell ref="V468:V473"/>
    <mergeCell ref="V474:V476"/>
    <mergeCell ref="V477:V480"/>
    <mergeCell ref="V481:V484"/>
    <mergeCell ref="V485:V488"/>
    <mergeCell ref="V489:V494"/>
    <mergeCell ref="V495:V500"/>
    <mergeCell ref="V501:V506"/>
    <mergeCell ref="V507:V512"/>
    <mergeCell ref="V513:V514"/>
    <mergeCell ref="V515:V518"/>
    <mergeCell ref="V519:V522"/>
    <mergeCell ref="V523:V526"/>
    <mergeCell ref="V527:V529"/>
    <mergeCell ref="V530:V534"/>
    <mergeCell ref="V535:V540"/>
    <mergeCell ref="V541:V547"/>
    <mergeCell ref="V548:V550"/>
    <mergeCell ref="V551:V555"/>
    <mergeCell ref="V556:V561"/>
    <mergeCell ref="V562:V568"/>
    <mergeCell ref="S541:S545"/>
    <mergeCell ref="S546:S547"/>
    <mergeCell ref="O546:O547"/>
    <mergeCell ref="S548:S549"/>
    <mergeCell ref="O548:O549"/>
    <mergeCell ref="S566:S568"/>
    <mergeCell ref="X533:X536"/>
    <mergeCell ref="X539:X542"/>
    <mergeCell ref="X545:X546"/>
    <mergeCell ref="X547:X548"/>
    <mergeCell ref="X550:X551"/>
    <mergeCell ref="X552:X553"/>
    <mergeCell ref="X499:X500"/>
    <mergeCell ref="X501:X503"/>
    <mergeCell ref="S551:S553"/>
    <mergeCell ref="X554:X557"/>
    <mergeCell ref="X560:X563"/>
    <mergeCell ref="X523:X525"/>
    <mergeCell ref="X526:X527"/>
    <mergeCell ref="X529:X530"/>
    <mergeCell ref="X531:X532"/>
    <mergeCell ref="O201:O203"/>
    <mergeCell ref="O204:O206"/>
    <mergeCell ref="O207:O211"/>
    <mergeCell ref="O212:O214"/>
    <mergeCell ref="P572:P579"/>
    <mergeCell ref="P582:P589"/>
    <mergeCell ref="P592:P597"/>
    <mergeCell ref="Q569:Q597"/>
    <mergeCell ref="O388:O393"/>
    <mergeCell ref="X505:X506"/>
    <mergeCell ref="X507:X509"/>
    <mergeCell ref="X511:X512"/>
    <mergeCell ref="X513:X517"/>
    <mergeCell ref="X519:X521"/>
    <mergeCell ref="O562:O565"/>
    <mergeCell ref="S562:S565"/>
    <mergeCell ref="O560:O561"/>
    <mergeCell ref="O556:O559"/>
    <mergeCell ref="S560:S561"/>
    <mergeCell ref="S556:S559"/>
    <mergeCell ref="S554:S555"/>
    <mergeCell ref="O554:O555"/>
    <mergeCell ref="R450:R568"/>
    <mergeCell ref="U450:U568"/>
    <mergeCell ref="S450:S473"/>
    <mergeCell ref="S474:S488"/>
    <mergeCell ref="S489:S512"/>
    <mergeCell ref="S513:S526"/>
    <mergeCell ref="U442:U445"/>
    <mergeCell ref="U446:U449"/>
    <mergeCell ref="O539:O540"/>
    <mergeCell ref="O541:O545"/>
    <mergeCell ref="AA450:AA568"/>
    <mergeCell ref="A450:A568"/>
    <mergeCell ref="B450:B568"/>
    <mergeCell ref="C450:C568"/>
    <mergeCell ref="D450:D568"/>
    <mergeCell ref="E450:E568"/>
    <mergeCell ref="F450:F568"/>
    <mergeCell ref="G450:G568"/>
    <mergeCell ref="H450:H568"/>
    <mergeCell ref="I450:I568"/>
    <mergeCell ref="J450:J568"/>
    <mergeCell ref="K450:K568"/>
    <mergeCell ref="L450:L568"/>
    <mergeCell ref="M450:M568"/>
    <mergeCell ref="N450:N568"/>
    <mergeCell ref="O450:O473"/>
    <mergeCell ref="O474:O488"/>
    <mergeCell ref="O489:O512"/>
    <mergeCell ref="O566:O568"/>
    <mergeCell ref="O513:O526"/>
    <mergeCell ref="O527:O528"/>
    <mergeCell ref="O530:O532"/>
    <mergeCell ref="O533:O534"/>
    <mergeCell ref="O535:O538"/>
    <mergeCell ref="P450:P568"/>
    <mergeCell ref="Q450:Q568"/>
    <mergeCell ref="O551:O553"/>
    <mergeCell ref="S527:S528"/>
    <mergeCell ref="S530:S532"/>
    <mergeCell ref="S533:S534"/>
    <mergeCell ref="S535:S538"/>
    <mergeCell ref="S539:S540"/>
    <mergeCell ref="V442:V449"/>
    <mergeCell ref="AA171:AA214"/>
    <mergeCell ref="Y171:Y214"/>
    <mergeCell ref="A171:A214"/>
    <mergeCell ref="B171:B214"/>
    <mergeCell ref="C171:C214"/>
    <mergeCell ref="D171:D214"/>
    <mergeCell ref="E171:E214"/>
    <mergeCell ref="F171:F214"/>
    <mergeCell ref="G171:G214"/>
    <mergeCell ref="H171:H214"/>
    <mergeCell ref="I171:I214"/>
    <mergeCell ref="N171:N214"/>
    <mergeCell ref="T171:T214"/>
    <mergeCell ref="P171:P214"/>
    <mergeCell ref="Q171:Q214"/>
    <mergeCell ref="R171:R214"/>
    <mergeCell ref="J171:J214"/>
    <mergeCell ref="K171:K214"/>
    <mergeCell ref="L171:L214"/>
    <mergeCell ref="M171:M214"/>
    <mergeCell ref="U204:U214"/>
    <mergeCell ref="AA442:AA449"/>
    <mergeCell ref="X442:X449"/>
    <mergeCell ref="Y442:Y449"/>
    <mergeCell ref="A442:A449"/>
    <mergeCell ref="B442:B449"/>
    <mergeCell ref="C442:C449"/>
    <mergeCell ref="D442:D449"/>
    <mergeCell ref="E442:E449"/>
    <mergeCell ref="F442:F449"/>
    <mergeCell ref="G442:G449"/>
    <mergeCell ref="X429:X431"/>
    <mergeCell ref="X433:X434"/>
    <mergeCell ref="X440:X441"/>
    <mergeCell ref="S394:S441"/>
    <mergeCell ref="T394:T404"/>
    <mergeCell ref="T405:T408"/>
    <mergeCell ref="T409:T412"/>
    <mergeCell ref="T413:T416"/>
    <mergeCell ref="T417:T419"/>
    <mergeCell ref="T420:T423"/>
    <mergeCell ref="T424:T426"/>
    <mergeCell ref="T427:T430"/>
    <mergeCell ref="T432:T434"/>
    <mergeCell ref="T435:T437"/>
    <mergeCell ref="T438:T441"/>
    <mergeCell ref="H442:H449"/>
    <mergeCell ref="I442:I449"/>
    <mergeCell ref="J442:J449"/>
    <mergeCell ref="K442:K449"/>
    <mergeCell ref="L442:L449"/>
    <mergeCell ref="M442:M449"/>
    <mergeCell ref="N442:N449"/>
    <mergeCell ref="O442:O449"/>
    <mergeCell ref="P442:P449"/>
    <mergeCell ref="Q442:Q449"/>
    <mergeCell ref="R442:R449"/>
    <mergeCell ref="S442:S449"/>
    <mergeCell ref="T442:T449"/>
    <mergeCell ref="U394:U441"/>
    <mergeCell ref="V405:V416"/>
    <mergeCell ref="V417:V430"/>
    <mergeCell ref="V431:V441"/>
    <mergeCell ref="AA79:AA138"/>
    <mergeCell ref="S364:S366"/>
    <mergeCell ref="T364:T379"/>
    <mergeCell ref="U364:U379"/>
    <mergeCell ref="V364:V379"/>
    <mergeCell ref="Y364:Y371"/>
    <mergeCell ref="AA394:AA441"/>
    <mergeCell ref="A394:A441"/>
    <mergeCell ref="B394:B441"/>
    <mergeCell ref="C394:C441"/>
    <mergeCell ref="D394:D441"/>
    <mergeCell ref="E394:E441"/>
    <mergeCell ref="F394:F441"/>
    <mergeCell ref="G394:G441"/>
    <mergeCell ref="H394:H441"/>
    <mergeCell ref="I394:I441"/>
    <mergeCell ref="J394:J441"/>
    <mergeCell ref="K394:K441"/>
    <mergeCell ref="L394:L441"/>
    <mergeCell ref="M394:M441"/>
    <mergeCell ref="N394:N441"/>
    <mergeCell ref="O394:O396"/>
    <mergeCell ref="P394:P441"/>
    <mergeCell ref="Q394:Q441"/>
    <mergeCell ref="R394:R441"/>
    <mergeCell ref="Y394:Y441"/>
    <mergeCell ref="X394:X404"/>
    <mergeCell ref="X407:X408"/>
    <mergeCell ref="X411:X412"/>
    <mergeCell ref="X415:X416"/>
    <mergeCell ref="P79:P138"/>
    <mergeCell ref="X418:X419"/>
    <mergeCell ref="X422:X423"/>
    <mergeCell ref="O118:O121"/>
    <mergeCell ref="O122:O125"/>
    <mergeCell ref="Y79:Y81"/>
    <mergeCell ref="Y82:Y85"/>
    <mergeCell ref="Y86:Y88"/>
    <mergeCell ref="Y89:Y95"/>
    <mergeCell ref="Y96:Y112"/>
    <mergeCell ref="Y113:Y138"/>
    <mergeCell ref="X79:X81"/>
    <mergeCell ref="X83:X85"/>
    <mergeCell ref="X87:X88"/>
    <mergeCell ref="X94:X95"/>
    <mergeCell ref="X98:X100"/>
    <mergeCell ref="X108:X109"/>
    <mergeCell ref="X110:X111"/>
    <mergeCell ref="X115:X117"/>
    <mergeCell ref="X120:X121"/>
    <mergeCell ref="X124:X125"/>
    <mergeCell ref="X130:X131"/>
    <mergeCell ref="X137:X138"/>
    <mergeCell ref="Q113:Q127"/>
    <mergeCell ref="Q128:Q134"/>
    <mergeCell ref="Q135:Q138"/>
    <mergeCell ref="R132:R138"/>
    <mergeCell ref="R128:R131"/>
    <mergeCell ref="O126:O127"/>
    <mergeCell ref="O128:O138"/>
    <mergeCell ref="R113:R127"/>
    <mergeCell ref="W94:W95"/>
    <mergeCell ref="O89:O91"/>
    <mergeCell ref="O92:O93"/>
    <mergeCell ref="O96:O100"/>
    <mergeCell ref="O101:O103"/>
    <mergeCell ref="O104:O105"/>
    <mergeCell ref="O106:O112"/>
    <mergeCell ref="O113:O117"/>
    <mergeCell ref="A79:A138"/>
    <mergeCell ref="B79:B138"/>
    <mergeCell ref="C79:C138"/>
    <mergeCell ref="D79:D138"/>
    <mergeCell ref="E79:E138"/>
    <mergeCell ref="F79:F138"/>
    <mergeCell ref="G79:G138"/>
    <mergeCell ref="H79:H138"/>
    <mergeCell ref="I79:I138"/>
    <mergeCell ref="J79:J138"/>
    <mergeCell ref="K79:K138"/>
    <mergeCell ref="L79:L138"/>
    <mergeCell ref="M79:M138"/>
    <mergeCell ref="N79:N138"/>
    <mergeCell ref="U79:U138"/>
    <mergeCell ref="V79:V138"/>
    <mergeCell ref="T89:T138"/>
    <mergeCell ref="S128:S138"/>
    <mergeCell ref="T79:T88"/>
    <mergeCell ref="S89:S91"/>
    <mergeCell ref="S92:S93"/>
    <mergeCell ref="S96:S100"/>
    <mergeCell ref="R110:R112"/>
    <mergeCell ref="S106:S112"/>
    <mergeCell ref="S113:S117"/>
    <mergeCell ref="S118:S121"/>
    <mergeCell ref="S122:S125"/>
    <mergeCell ref="S126:S127"/>
    <mergeCell ref="Q106:Q110"/>
    <mergeCell ref="R106:R109"/>
    <mergeCell ref="Q111:Q112"/>
    <mergeCell ref="S104:S105"/>
    <mergeCell ref="R96:R105"/>
    <mergeCell ref="R86:R94"/>
    <mergeCell ref="R81:R85"/>
    <mergeCell ref="R79:R80"/>
    <mergeCell ref="Q79:Q80"/>
    <mergeCell ref="Q84:Q85"/>
    <mergeCell ref="Q86:Q94"/>
    <mergeCell ref="Q96:Q105"/>
    <mergeCell ref="S101:S103"/>
    <mergeCell ref="AA364:AA379"/>
    <mergeCell ref="X365:X366"/>
    <mergeCell ref="O367:O369"/>
    <mergeCell ref="S367:S369"/>
    <mergeCell ref="X368:X369"/>
    <mergeCell ref="O370:O371"/>
    <mergeCell ref="S370:S371"/>
    <mergeCell ref="O372:O374"/>
    <mergeCell ref="S372:S374"/>
    <mergeCell ref="Y372:Y379"/>
    <mergeCell ref="X373:X374"/>
    <mergeCell ref="O375:O377"/>
    <mergeCell ref="S375:S377"/>
    <mergeCell ref="X376:X377"/>
    <mergeCell ref="O378:O379"/>
    <mergeCell ref="S378:S379"/>
    <mergeCell ref="J364:J379"/>
    <mergeCell ref="K364:K379"/>
    <mergeCell ref="L364:L379"/>
    <mergeCell ref="M364:M379"/>
    <mergeCell ref="N364:N379"/>
    <mergeCell ref="O364:O366"/>
    <mergeCell ref="P364:P379"/>
    <mergeCell ref="Q364:Q379"/>
    <mergeCell ref="R364:R379"/>
    <mergeCell ref="Y348:Y363"/>
    <mergeCell ref="AA348:AA363"/>
    <mergeCell ref="O351:O353"/>
    <mergeCell ref="S351:S353"/>
    <mergeCell ref="X351:X352"/>
    <mergeCell ref="O354:O356"/>
    <mergeCell ref="S354:S356"/>
    <mergeCell ref="T354:T363"/>
    <mergeCell ref="O357:O358"/>
    <mergeCell ref="S357:S358"/>
    <mergeCell ref="X357:X359"/>
    <mergeCell ref="O359:O361"/>
    <mergeCell ref="S359:S361"/>
    <mergeCell ref="O362:O363"/>
    <mergeCell ref="S362:S363"/>
    <mergeCell ref="X362:X363"/>
    <mergeCell ref="J348:J363"/>
    <mergeCell ref="K348:K353"/>
    <mergeCell ref="L348:L362"/>
    <mergeCell ref="A348:A363"/>
    <mergeCell ref="B348:B363"/>
    <mergeCell ref="C348:C363"/>
    <mergeCell ref="D348:D363"/>
    <mergeCell ref="E348:E363"/>
    <mergeCell ref="F348:F363"/>
    <mergeCell ref="G348:G363"/>
    <mergeCell ref="H348:H363"/>
    <mergeCell ref="I348:I363"/>
    <mergeCell ref="A364:A379"/>
    <mergeCell ref="B364:B379"/>
    <mergeCell ref="C364:C379"/>
    <mergeCell ref="D364:D379"/>
    <mergeCell ref="E364:E379"/>
    <mergeCell ref="F364:F379"/>
    <mergeCell ref="G364:G379"/>
    <mergeCell ref="H364:H379"/>
    <mergeCell ref="I364:I379"/>
    <mergeCell ref="X333:X335"/>
    <mergeCell ref="X336:X337"/>
    <mergeCell ref="P337:P342"/>
    <mergeCell ref="X338:X340"/>
    <mergeCell ref="X341:X342"/>
    <mergeCell ref="P343:P347"/>
    <mergeCell ref="Q343:Q347"/>
    <mergeCell ref="X343:X345"/>
    <mergeCell ref="X346:X347"/>
    <mergeCell ref="M348:M362"/>
    <mergeCell ref="N348:N358"/>
    <mergeCell ref="O348:O350"/>
    <mergeCell ref="P348:P363"/>
    <mergeCell ref="Q348:Q363"/>
    <mergeCell ref="R348:R363"/>
    <mergeCell ref="K354:K358"/>
    <mergeCell ref="K359:K363"/>
    <mergeCell ref="N359:N363"/>
    <mergeCell ref="S348:S350"/>
    <mergeCell ref="T348:T352"/>
    <mergeCell ref="U348:U363"/>
    <mergeCell ref="V348:V363"/>
    <mergeCell ref="S279:S320"/>
    <mergeCell ref="T279:T301"/>
    <mergeCell ref="U279:U295"/>
    <mergeCell ref="V279:V327"/>
    <mergeCell ref="X279:X281"/>
    <mergeCell ref="Y279:Y347"/>
    <mergeCell ref="AA279:AA347"/>
    <mergeCell ref="X282:X284"/>
    <mergeCell ref="X285:X288"/>
    <mergeCell ref="X289:X291"/>
    <mergeCell ref="X292:X294"/>
    <mergeCell ref="U296:U301"/>
    <mergeCell ref="X296:X298"/>
    <mergeCell ref="X299:X301"/>
    <mergeCell ref="T302:T320"/>
    <mergeCell ref="U302:U320"/>
    <mergeCell ref="X302:X304"/>
    <mergeCell ref="X305:X307"/>
    <mergeCell ref="X308:X310"/>
    <mergeCell ref="X311:X313"/>
    <mergeCell ref="X314:X316"/>
    <mergeCell ref="X317:X320"/>
    <mergeCell ref="S321:S325"/>
    <mergeCell ref="T321:T327"/>
    <mergeCell ref="X321:X323"/>
    <mergeCell ref="X324:X325"/>
    <mergeCell ref="S326:S327"/>
    <mergeCell ref="X326:X330"/>
    <mergeCell ref="S328:S347"/>
    <mergeCell ref="T328:T347"/>
    <mergeCell ref="V328:V347"/>
    <mergeCell ref="X331:X332"/>
    <mergeCell ref="J279:J347"/>
    <mergeCell ref="K279:K347"/>
    <mergeCell ref="L279:L347"/>
    <mergeCell ref="M279:M347"/>
    <mergeCell ref="N279:N347"/>
    <mergeCell ref="O279:O320"/>
    <mergeCell ref="P279:P320"/>
    <mergeCell ref="Q279:Q288"/>
    <mergeCell ref="R279:R301"/>
    <mergeCell ref="Q289:Q295"/>
    <mergeCell ref="Q296:Q301"/>
    <mergeCell ref="Q302:Q320"/>
    <mergeCell ref="R302:R310"/>
    <mergeCell ref="R311:R320"/>
    <mergeCell ref="O321:O327"/>
    <mergeCell ref="P321:P332"/>
    <mergeCell ref="Q321:Q342"/>
    <mergeCell ref="R321:R347"/>
    <mergeCell ref="O328:O347"/>
    <mergeCell ref="P333:P336"/>
    <mergeCell ref="A279:A347"/>
    <mergeCell ref="B279:B347"/>
    <mergeCell ref="C279:C347"/>
    <mergeCell ref="D279:D347"/>
    <mergeCell ref="E279:E347"/>
    <mergeCell ref="F279:F347"/>
    <mergeCell ref="G279:G347"/>
    <mergeCell ref="H279:H347"/>
    <mergeCell ref="I279:I347"/>
    <mergeCell ref="S267:S278"/>
    <mergeCell ref="T267:T278"/>
    <mergeCell ref="U267:U278"/>
    <mergeCell ref="V267:V278"/>
    <mergeCell ref="Y267:Y272"/>
    <mergeCell ref="AA267:AA278"/>
    <mergeCell ref="P270:P272"/>
    <mergeCell ref="P273:P275"/>
    <mergeCell ref="Y273:Y278"/>
    <mergeCell ref="P276:P278"/>
    <mergeCell ref="J267:J278"/>
    <mergeCell ref="K267:K278"/>
    <mergeCell ref="L267:L278"/>
    <mergeCell ref="M267:M278"/>
    <mergeCell ref="N267:N278"/>
    <mergeCell ref="O267:O278"/>
    <mergeCell ref="P267:P269"/>
    <mergeCell ref="Q267:Q278"/>
    <mergeCell ref="R267:R278"/>
    <mergeCell ref="A267:A278"/>
    <mergeCell ref="B267:B278"/>
    <mergeCell ref="C267:C278"/>
    <mergeCell ref="D267:D278"/>
    <mergeCell ref="E267:E278"/>
    <mergeCell ref="F267:F278"/>
    <mergeCell ref="G267:G278"/>
    <mergeCell ref="H267:H278"/>
    <mergeCell ref="I267:I278"/>
    <mergeCell ref="S235:S266"/>
    <mergeCell ref="T235:T266"/>
    <mergeCell ref="V235:V258"/>
    <mergeCell ref="W235:W238"/>
    <mergeCell ref="X235:X238"/>
    <mergeCell ref="Y235:Y236"/>
    <mergeCell ref="AA235:AA266"/>
    <mergeCell ref="Y237:Y238"/>
    <mergeCell ref="U239:U243"/>
    <mergeCell ref="X239:X242"/>
    <mergeCell ref="Y239:Y248"/>
    <mergeCell ref="U244:U248"/>
    <mergeCell ref="X244:X247"/>
    <mergeCell ref="U249:U253"/>
    <mergeCell ref="X249:X252"/>
    <mergeCell ref="Y249:Y258"/>
    <mergeCell ref="U254:U258"/>
    <mergeCell ref="X254:X257"/>
    <mergeCell ref="V259:V262"/>
    <mergeCell ref="W259:W266"/>
    <mergeCell ref="X259:X266"/>
    <mergeCell ref="Y259:Y266"/>
    <mergeCell ref="V263:V266"/>
    <mergeCell ref="J235:J266"/>
    <mergeCell ref="K235:K266"/>
    <mergeCell ref="L235:L266"/>
    <mergeCell ref="M235:M266"/>
    <mergeCell ref="N235:N266"/>
    <mergeCell ref="O235:O266"/>
    <mergeCell ref="P235:P266"/>
    <mergeCell ref="Q235:Q266"/>
    <mergeCell ref="R235:R266"/>
    <mergeCell ref="A235:A266"/>
    <mergeCell ref="B235:B266"/>
    <mergeCell ref="C235:C266"/>
    <mergeCell ref="D235:D266"/>
    <mergeCell ref="E235:E266"/>
    <mergeCell ref="F235:F266"/>
    <mergeCell ref="G235:G266"/>
    <mergeCell ref="H235:H266"/>
    <mergeCell ref="I235:I266"/>
    <mergeCell ref="T232:T233"/>
    <mergeCell ref="S227:S228"/>
    <mergeCell ref="S233:S234"/>
    <mergeCell ref="T229:T230"/>
    <mergeCell ref="W227:W228"/>
    <mergeCell ref="W230:W231"/>
    <mergeCell ref="W233:W234"/>
    <mergeCell ref="M226:M234"/>
    <mergeCell ref="N226:N234"/>
    <mergeCell ref="O227:O228"/>
    <mergeCell ref="O230:O231"/>
    <mergeCell ref="O233:O234"/>
    <mergeCell ref="S196:S200"/>
    <mergeCell ref="AA226:AA234"/>
    <mergeCell ref="A226:A234"/>
    <mergeCell ref="B226:B234"/>
    <mergeCell ref="C226:C234"/>
    <mergeCell ref="D226:D234"/>
    <mergeCell ref="E226:E234"/>
    <mergeCell ref="F226:F234"/>
    <mergeCell ref="G226:G234"/>
    <mergeCell ref="H226:H234"/>
    <mergeCell ref="I226:I234"/>
    <mergeCell ref="J226:J234"/>
    <mergeCell ref="K226:K234"/>
    <mergeCell ref="L226:L234"/>
    <mergeCell ref="X226:X234"/>
    <mergeCell ref="Y226:Y234"/>
    <mergeCell ref="V226:V234"/>
    <mergeCell ref="U226:U228"/>
    <mergeCell ref="U229:U231"/>
    <mergeCell ref="U232:U234"/>
    <mergeCell ref="P226:P234"/>
    <mergeCell ref="Q226:Q234"/>
    <mergeCell ref="R226:R234"/>
    <mergeCell ref="T226:T227"/>
    <mergeCell ref="G139:G145"/>
    <mergeCell ref="F139:F145"/>
    <mergeCell ref="E139:E145"/>
    <mergeCell ref="D139:D145"/>
    <mergeCell ref="C139:C145"/>
    <mergeCell ref="B139:B145"/>
    <mergeCell ref="A139:A145"/>
    <mergeCell ref="AA139:AA145"/>
    <mergeCell ref="O139:O143"/>
    <mergeCell ref="O144:O145"/>
    <mergeCell ref="N139:N145"/>
    <mergeCell ref="M139:M145"/>
    <mergeCell ref="L139:L145"/>
    <mergeCell ref="K139:K145"/>
    <mergeCell ref="J139:J145"/>
    <mergeCell ref="I139:I145"/>
    <mergeCell ref="H139:H145"/>
    <mergeCell ref="Q139:Q145"/>
    <mergeCell ref="K66:K70"/>
    <mergeCell ref="L66:L70"/>
    <mergeCell ref="M66:M70"/>
    <mergeCell ref="N66:N70"/>
    <mergeCell ref="O66:O70"/>
    <mergeCell ref="A66:A70"/>
    <mergeCell ref="B66:B70"/>
    <mergeCell ref="C66:C70"/>
    <mergeCell ref="D66:D70"/>
    <mergeCell ref="E66:E70"/>
    <mergeCell ref="F66:F70"/>
    <mergeCell ref="G66:G70"/>
    <mergeCell ref="H66:H70"/>
    <mergeCell ref="I66:I70"/>
    <mergeCell ref="AA66:AA70"/>
    <mergeCell ref="Y66:Y70"/>
    <mergeCell ref="X66:X70"/>
    <mergeCell ref="V66:V70"/>
    <mergeCell ref="U66:U68"/>
    <mergeCell ref="T66:T70"/>
    <mergeCell ref="S66:S70"/>
    <mergeCell ref="P66:P70"/>
    <mergeCell ref="Q66:Q70"/>
    <mergeCell ref="U69:U70"/>
    <mergeCell ref="R66:R70"/>
    <mergeCell ref="AA63:AA65"/>
    <mergeCell ref="V63:V65"/>
    <mergeCell ref="U63:U65"/>
    <mergeCell ref="A63:A65"/>
    <mergeCell ref="B63:B65"/>
    <mergeCell ref="C63:C65"/>
    <mergeCell ref="D63:D65"/>
    <mergeCell ref="E63:E65"/>
    <mergeCell ref="F63:F65"/>
    <mergeCell ref="G63:G65"/>
    <mergeCell ref="H63:H65"/>
    <mergeCell ref="I63:I65"/>
    <mergeCell ref="J63:J65"/>
    <mergeCell ref="K63:K65"/>
    <mergeCell ref="L63:L65"/>
    <mergeCell ref="M63:M65"/>
    <mergeCell ref="S63:S65"/>
    <mergeCell ref="T63:T65"/>
    <mergeCell ref="Y63:Y65"/>
    <mergeCell ref="X63:X64"/>
    <mergeCell ref="A45:A62"/>
    <mergeCell ref="B45:B62"/>
    <mergeCell ref="C45:C62"/>
    <mergeCell ref="D45:D62"/>
    <mergeCell ref="E45:E62"/>
    <mergeCell ref="K45:K62"/>
    <mergeCell ref="Y45:Y48"/>
    <mergeCell ref="Y49:Y52"/>
    <mergeCell ref="Y53:Y55"/>
    <mergeCell ref="Y56:Y58"/>
    <mergeCell ref="Y59:Y62"/>
    <mergeCell ref="V45:V62"/>
    <mergeCell ref="S46:S48"/>
    <mergeCell ref="S50:S52"/>
    <mergeCell ref="S54:S55"/>
    <mergeCell ref="S57:S58"/>
    <mergeCell ref="S60:S61"/>
    <mergeCell ref="O46:O48"/>
    <mergeCell ref="O50:O52"/>
    <mergeCell ref="O54:O55"/>
    <mergeCell ref="Q45:Q62"/>
    <mergeCell ref="P45:P62"/>
    <mergeCell ref="N45:N62"/>
    <mergeCell ref="M45:M62"/>
    <mergeCell ref="AA45:AA62"/>
    <mergeCell ref="X45:X62"/>
    <mergeCell ref="U45:U62"/>
    <mergeCell ref="T45:T62"/>
    <mergeCell ref="R45:R62"/>
    <mergeCell ref="A2:B2"/>
    <mergeCell ref="A3:B3"/>
    <mergeCell ref="A4:B4"/>
    <mergeCell ref="AA7:AA44"/>
    <mergeCell ref="Y7:Y44"/>
    <mergeCell ref="X7:X44"/>
    <mergeCell ref="W7:W44"/>
    <mergeCell ref="V7:V8"/>
    <mergeCell ref="V9:V10"/>
    <mergeCell ref="V11:V12"/>
    <mergeCell ref="V13:V27"/>
    <mergeCell ref="V28:V29"/>
    <mergeCell ref="V30:V31"/>
    <mergeCell ref="V32:V44"/>
    <mergeCell ref="U7:U25"/>
    <mergeCell ref="U26:U44"/>
    <mergeCell ref="T7:T20"/>
    <mergeCell ref="T21:T23"/>
    <mergeCell ref="T26:T39"/>
    <mergeCell ref="T40:T42"/>
    <mergeCell ref="R7:R44"/>
    <mergeCell ref="Q7:Q14"/>
    <mergeCell ref="Q15:Q16"/>
    <mergeCell ref="Q17:Q33"/>
    <mergeCell ref="Q34:Q35"/>
    <mergeCell ref="Q36:Q44"/>
    <mergeCell ref="J7:J44"/>
    <mergeCell ref="O7:O20"/>
    <mergeCell ref="O21:O22"/>
    <mergeCell ref="O23:O24"/>
    <mergeCell ref="O26:O39"/>
    <mergeCell ref="O40:O41"/>
    <mergeCell ref="O42:O43"/>
    <mergeCell ref="P7:P16"/>
    <mergeCell ref="P17:P18"/>
    <mergeCell ref="P19:P20"/>
    <mergeCell ref="P21:P35"/>
    <mergeCell ref="P36:P37"/>
    <mergeCell ref="A1:E1"/>
    <mergeCell ref="N7:N44"/>
    <mergeCell ref="M7:M44"/>
    <mergeCell ref="L7:L44"/>
    <mergeCell ref="A7:A44"/>
    <mergeCell ref="B7:B44"/>
    <mergeCell ref="C7:C44"/>
    <mergeCell ref="D7:D44"/>
    <mergeCell ref="E7:E44"/>
    <mergeCell ref="F7:F44"/>
    <mergeCell ref="G7:G44"/>
    <mergeCell ref="H7:H44"/>
    <mergeCell ref="I7:I44"/>
    <mergeCell ref="F2:H4"/>
    <mergeCell ref="S74:S78"/>
    <mergeCell ref="V72:V73"/>
    <mergeCell ref="V74:V78"/>
    <mergeCell ref="W72:W73"/>
    <mergeCell ref="W74:W78"/>
    <mergeCell ref="J72:J78"/>
    <mergeCell ref="K72:K78"/>
    <mergeCell ref="L72:L78"/>
    <mergeCell ref="M72:M78"/>
    <mergeCell ref="N72:N78"/>
    <mergeCell ref="O72:O73"/>
    <mergeCell ref="O74:O78"/>
    <mergeCell ref="S72:S73"/>
    <mergeCell ref="C2:E2"/>
    <mergeCell ref="C3:E3"/>
    <mergeCell ref="C4:E4"/>
    <mergeCell ref="F45:F62"/>
    <mergeCell ref="G45:G62"/>
    <mergeCell ref="H45:H62"/>
    <mergeCell ref="I45:I62"/>
    <mergeCell ref="J45:J62"/>
    <mergeCell ref="L45:L62"/>
    <mergeCell ref="O57:O61"/>
    <mergeCell ref="N63:N65"/>
    <mergeCell ref="O63:O65"/>
    <mergeCell ref="P63:P65"/>
    <mergeCell ref="Q63:Q65"/>
    <mergeCell ref="R63:R65"/>
    <mergeCell ref="J66:J70"/>
    <mergeCell ref="K7:K44"/>
    <mergeCell ref="P38:P39"/>
    <mergeCell ref="P40:P44"/>
    <mergeCell ref="Q146:Q157"/>
    <mergeCell ref="R146:R157"/>
    <mergeCell ref="S146:S155"/>
    <mergeCell ref="S156:S157"/>
    <mergeCell ref="T146:T157"/>
    <mergeCell ref="U146:U157"/>
    <mergeCell ref="A72:A78"/>
    <mergeCell ref="B72:B78"/>
    <mergeCell ref="C72:C78"/>
    <mergeCell ref="D72:D78"/>
    <mergeCell ref="E72:E78"/>
    <mergeCell ref="F72:F78"/>
    <mergeCell ref="G72:G78"/>
    <mergeCell ref="H72:H78"/>
    <mergeCell ref="I72:I78"/>
    <mergeCell ref="P139:P142"/>
    <mergeCell ref="AA72:AA78"/>
    <mergeCell ref="Y72:Y78"/>
    <mergeCell ref="X72:X78"/>
    <mergeCell ref="U72:U78"/>
    <mergeCell ref="P72:P78"/>
    <mergeCell ref="Q72:Q78"/>
    <mergeCell ref="R72:R78"/>
    <mergeCell ref="Z139:Z142"/>
    <mergeCell ref="W139:W145"/>
    <mergeCell ref="V139:V145"/>
    <mergeCell ref="X139:X145"/>
    <mergeCell ref="Y139:Y145"/>
    <mergeCell ref="U139:U145"/>
    <mergeCell ref="T139:T145"/>
    <mergeCell ref="S139:S145"/>
    <mergeCell ref="R139:R145"/>
    <mergeCell ref="W146:W157"/>
    <mergeCell ref="X146:X157"/>
    <mergeCell ref="Y146:Y157"/>
    <mergeCell ref="G158:G165"/>
    <mergeCell ref="F158:F165"/>
    <mergeCell ref="E158:E165"/>
    <mergeCell ref="D158:D165"/>
    <mergeCell ref="C158:C165"/>
    <mergeCell ref="B158:B165"/>
    <mergeCell ref="A158:A165"/>
    <mergeCell ref="J158:J165"/>
    <mergeCell ref="I158:I165"/>
    <mergeCell ref="H158:H165"/>
    <mergeCell ref="AA146:AA157"/>
    <mergeCell ref="A146:A157"/>
    <mergeCell ref="B146:B157"/>
    <mergeCell ref="C146:C157"/>
    <mergeCell ref="D146:D157"/>
    <mergeCell ref="E146:E157"/>
    <mergeCell ref="F146:F157"/>
    <mergeCell ref="G146:G157"/>
    <mergeCell ref="H146:H157"/>
    <mergeCell ref="I146:I157"/>
    <mergeCell ref="J146:J157"/>
    <mergeCell ref="K146:K157"/>
    <mergeCell ref="L146:L157"/>
    <mergeCell ref="M146:M157"/>
    <mergeCell ref="N146:N157"/>
    <mergeCell ref="O146:O155"/>
    <mergeCell ref="O156:O157"/>
    <mergeCell ref="P146:P150"/>
    <mergeCell ref="P151:P155"/>
    <mergeCell ref="AA158:AA165"/>
    <mergeCell ref="P158:P165"/>
    <mergeCell ref="O158:O165"/>
    <mergeCell ref="N158:N165"/>
    <mergeCell ref="M158:M165"/>
    <mergeCell ref="L158:L165"/>
    <mergeCell ref="K158:K165"/>
    <mergeCell ref="R158:R165"/>
    <mergeCell ref="Q158:Q165"/>
    <mergeCell ref="H166:H169"/>
    <mergeCell ref="G166:G169"/>
    <mergeCell ref="F166:F169"/>
    <mergeCell ref="E166:E169"/>
    <mergeCell ref="D166:D169"/>
    <mergeCell ref="C166:C169"/>
    <mergeCell ref="Y158:Y165"/>
    <mergeCell ref="X158:X165"/>
    <mergeCell ref="U158:U165"/>
    <mergeCell ref="T158:T165"/>
    <mergeCell ref="S158:S165"/>
    <mergeCell ref="B166:B169"/>
    <mergeCell ref="A166:A169"/>
    <mergeCell ref="AA166:AA169"/>
    <mergeCell ref="Y166:Y169"/>
    <mergeCell ref="U166:U169"/>
    <mergeCell ref="T166:T169"/>
    <mergeCell ref="S166:S169"/>
    <mergeCell ref="R166:R169"/>
    <mergeCell ref="Q166:Q169"/>
    <mergeCell ref="P166:P169"/>
    <mergeCell ref="O166:O169"/>
    <mergeCell ref="N166:N169"/>
    <mergeCell ref="M166:M169"/>
    <mergeCell ref="L166:L169"/>
    <mergeCell ref="K166:K169"/>
    <mergeCell ref="J166:J169"/>
    <mergeCell ref="X166:X169"/>
    <mergeCell ref="W166:W169"/>
    <mergeCell ref="AA215:AA216"/>
    <mergeCell ref="Y215:Y216"/>
    <mergeCell ref="X215:X216"/>
    <mergeCell ref="W215:W216"/>
    <mergeCell ref="U215:U216"/>
    <mergeCell ref="T215:T216"/>
    <mergeCell ref="S215:S216"/>
    <mergeCell ref="R215:R216"/>
    <mergeCell ref="I166:I169"/>
    <mergeCell ref="S201:S203"/>
    <mergeCell ref="S193:S195"/>
    <mergeCell ref="S190:S192"/>
    <mergeCell ref="S185:S189"/>
    <mergeCell ref="S182:S184"/>
    <mergeCell ref="S179:S181"/>
    <mergeCell ref="S174:S178"/>
    <mergeCell ref="S171:S173"/>
    <mergeCell ref="O171:O173"/>
    <mergeCell ref="O174:O178"/>
    <mergeCell ref="O179:O181"/>
    <mergeCell ref="O182:O184"/>
    <mergeCell ref="O185:O189"/>
    <mergeCell ref="O190:O192"/>
    <mergeCell ref="U193:U203"/>
    <mergeCell ref="U182:U192"/>
    <mergeCell ref="U171:U181"/>
    <mergeCell ref="V171:V214"/>
    <mergeCell ref="S212:S214"/>
    <mergeCell ref="S207:S211"/>
    <mergeCell ref="S204:S206"/>
    <mergeCell ref="O193:O195"/>
    <mergeCell ref="O196:O200"/>
    <mergeCell ref="H215:H216"/>
    <mergeCell ref="G215:G216"/>
    <mergeCell ref="F215:F216"/>
    <mergeCell ref="E215:E216"/>
    <mergeCell ref="D215:D216"/>
    <mergeCell ref="C215:C216"/>
    <mergeCell ref="B215:B216"/>
    <mergeCell ref="A215:A216"/>
    <mergeCell ref="Q215:Q216"/>
    <mergeCell ref="P215:P216"/>
    <mergeCell ref="O215:O216"/>
    <mergeCell ref="N215:N216"/>
    <mergeCell ref="M215:M216"/>
    <mergeCell ref="L215:L216"/>
    <mergeCell ref="K215:K216"/>
    <mergeCell ref="J215:J216"/>
    <mergeCell ref="I215:I216"/>
    <mergeCell ref="Y217:Y219"/>
    <mergeCell ref="V218:V219"/>
    <mergeCell ref="U217:U219"/>
    <mergeCell ref="T217:T219"/>
    <mergeCell ref="S217:S219"/>
    <mergeCell ref="AA217:AA219"/>
    <mergeCell ref="R217:R219"/>
    <mergeCell ref="Q217:Q219"/>
    <mergeCell ref="P217:P219"/>
    <mergeCell ref="M220:M225"/>
    <mergeCell ref="L220:L225"/>
    <mergeCell ref="K220:K225"/>
    <mergeCell ref="J220:J225"/>
    <mergeCell ref="I220:I225"/>
    <mergeCell ref="G220:G225"/>
    <mergeCell ref="H220:H225"/>
    <mergeCell ref="F220:F225"/>
    <mergeCell ref="F217:F219"/>
    <mergeCell ref="U220:U222"/>
    <mergeCell ref="U223:U225"/>
    <mergeCell ref="V220:V225"/>
    <mergeCell ref="W220:W225"/>
    <mergeCell ref="X220:X225"/>
    <mergeCell ref="Y220:Y225"/>
    <mergeCell ref="AA220:AA225"/>
    <mergeCell ref="R220:R225"/>
    <mergeCell ref="Q220:Q225"/>
    <mergeCell ref="C217:C219"/>
    <mergeCell ref="B217:B219"/>
    <mergeCell ref="A217:A219"/>
    <mergeCell ref="S220:S221"/>
    <mergeCell ref="S223:S224"/>
    <mergeCell ref="T220:T225"/>
    <mergeCell ref="P220:P225"/>
    <mergeCell ref="O220:O221"/>
    <mergeCell ref="O223:O224"/>
    <mergeCell ref="B220:B225"/>
    <mergeCell ref="A220:A225"/>
    <mergeCell ref="E220:E225"/>
    <mergeCell ref="D220:D225"/>
    <mergeCell ref="C220:C225"/>
    <mergeCell ref="O217:O219"/>
    <mergeCell ref="N217:N219"/>
    <mergeCell ref="M217:M219"/>
    <mergeCell ref="L217:L219"/>
    <mergeCell ref="K217:K219"/>
    <mergeCell ref="J217:J219"/>
    <mergeCell ref="I217:I219"/>
    <mergeCell ref="H217:H219"/>
    <mergeCell ref="G217:G219"/>
    <mergeCell ref="N220:N225"/>
    <mergeCell ref="E217:E219"/>
    <mergeCell ref="D217:D219"/>
    <mergeCell ref="AA670:AA675"/>
    <mergeCell ref="Y670:Y675"/>
    <mergeCell ref="X670:X675"/>
    <mergeCell ref="U670:U672"/>
    <mergeCell ref="V670:V675"/>
    <mergeCell ref="U673:U675"/>
    <mergeCell ref="T670:T675"/>
    <mergeCell ref="S670:S675"/>
    <mergeCell ref="R670:R675"/>
    <mergeCell ref="Q670:Q675"/>
    <mergeCell ref="P670:P675"/>
    <mergeCell ref="O670:O675"/>
    <mergeCell ref="N670:N675"/>
    <mergeCell ref="L670:L675"/>
    <mergeCell ref="M670:M675"/>
    <mergeCell ref="A670:A675"/>
    <mergeCell ref="B670:B675"/>
    <mergeCell ref="C670:C675"/>
    <mergeCell ref="D670:D675"/>
    <mergeCell ref="E670:E675"/>
    <mergeCell ref="F670:F675"/>
    <mergeCell ref="G670:G675"/>
    <mergeCell ref="H670:H675"/>
    <mergeCell ref="I670:I675"/>
    <mergeCell ref="J670:J675"/>
    <mergeCell ref="K670:K675"/>
    <mergeCell ref="X676:X678"/>
    <mergeCell ref="AA676:AA721"/>
    <mergeCell ref="A676:A721"/>
    <mergeCell ref="B676:B721"/>
    <mergeCell ref="C676:C721"/>
    <mergeCell ref="D676:D721"/>
    <mergeCell ref="E676:E721"/>
    <mergeCell ref="F676:F721"/>
    <mergeCell ref="G676:G721"/>
    <mergeCell ref="H676:H721"/>
    <mergeCell ref="I676:I721"/>
    <mergeCell ref="J676:J721"/>
    <mergeCell ref="K676:K721"/>
    <mergeCell ref="L676:L721"/>
    <mergeCell ref="M676:M721"/>
    <mergeCell ref="N676:N721"/>
    <mergeCell ref="O676:O700"/>
    <mergeCell ref="O701:O716"/>
    <mergeCell ref="O717:O719"/>
    <mergeCell ref="Y709:Y712"/>
    <mergeCell ref="Y713:Y716"/>
    <mergeCell ref="AA722:AA725"/>
    <mergeCell ref="V722:V725"/>
    <mergeCell ref="W722:W725"/>
    <mergeCell ref="X722:X725"/>
    <mergeCell ref="Y722:Y725"/>
    <mergeCell ref="O720:O721"/>
    <mergeCell ref="P676:P721"/>
    <mergeCell ref="Q676:Q721"/>
    <mergeCell ref="R676:R721"/>
    <mergeCell ref="S676:S700"/>
    <mergeCell ref="S701:S716"/>
    <mergeCell ref="S717:S719"/>
    <mergeCell ref="S720:S721"/>
    <mergeCell ref="T676:T721"/>
    <mergeCell ref="U676:U716"/>
    <mergeCell ref="U717:U721"/>
    <mergeCell ref="V676:V721"/>
    <mergeCell ref="W717:W721"/>
    <mergeCell ref="X717:X721"/>
    <mergeCell ref="X713:X715"/>
    <mergeCell ref="X709:X711"/>
    <mergeCell ref="X705:X707"/>
    <mergeCell ref="X701:X703"/>
    <mergeCell ref="X696:X698"/>
    <mergeCell ref="X699:X700"/>
    <mergeCell ref="X691:X693"/>
    <mergeCell ref="X694:X695"/>
    <mergeCell ref="X689:X690"/>
    <mergeCell ref="X686:X688"/>
    <mergeCell ref="X684:X685"/>
    <mergeCell ref="X681:X683"/>
    <mergeCell ref="X679:X680"/>
    <mergeCell ref="A722:A725"/>
    <mergeCell ref="B722:B725"/>
    <mergeCell ref="C722:C725"/>
    <mergeCell ref="D722:D725"/>
    <mergeCell ref="E722:E725"/>
    <mergeCell ref="F722:F725"/>
    <mergeCell ref="G722:G725"/>
    <mergeCell ref="H722:H725"/>
    <mergeCell ref="I722:I725"/>
    <mergeCell ref="J722:J725"/>
    <mergeCell ref="K722:K725"/>
    <mergeCell ref="L722:L725"/>
    <mergeCell ref="M722:M725"/>
    <mergeCell ref="N722:N725"/>
    <mergeCell ref="O722:O725"/>
    <mergeCell ref="P722:P725"/>
    <mergeCell ref="Q722:Q725"/>
    <mergeCell ref="AA726:AA729"/>
    <mergeCell ref="A726:A729"/>
    <mergeCell ref="B726:B729"/>
    <mergeCell ref="C726:C729"/>
    <mergeCell ref="D726:D729"/>
    <mergeCell ref="E726:E729"/>
    <mergeCell ref="F726:F729"/>
    <mergeCell ref="G726:G729"/>
    <mergeCell ref="H726:H729"/>
    <mergeCell ref="I726:I729"/>
    <mergeCell ref="J726:J729"/>
    <mergeCell ref="K726:K729"/>
    <mergeCell ref="L726:L729"/>
    <mergeCell ref="M726:M729"/>
    <mergeCell ref="N726:N729"/>
    <mergeCell ref="P726:P729"/>
    <mergeCell ref="Q726:Q729"/>
    <mergeCell ref="R726:R729"/>
    <mergeCell ref="S726:S729"/>
    <mergeCell ref="U726:U729"/>
    <mergeCell ref="V726:V729"/>
    <mergeCell ref="W726:W729"/>
    <mergeCell ref="X726:X729"/>
    <mergeCell ref="Y726:Y729"/>
    <mergeCell ref="O726:O729"/>
    <mergeCell ref="X741:X742"/>
    <mergeCell ref="AA730:AA733"/>
    <mergeCell ref="A730:A733"/>
    <mergeCell ref="B730:B733"/>
    <mergeCell ref="C730:C733"/>
    <mergeCell ref="D730:D733"/>
    <mergeCell ref="E730:E733"/>
    <mergeCell ref="F730:F733"/>
    <mergeCell ref="G730:G733"/>
    <mergeCell ref="H730:H733"/>
    <mergeCell ref="I730:I733"/>
    <mergeCell ref="J730:J733"/>
    <mergeCell ref="K730:K733"/>
    <mergeCell ref="L730:L733"/>
    <mergeCell ref="M730:M733"/>
    <mergeCell ref="N730:N733"/>
    <mergeCell ref="O730:O733"/>
    <mergeCell ref="P730:P733"/>
    <mergeCell ref="R730:R733"/>
    <mergeCell ref="S730:S733"/>
    <mergeCell ref="T730:T733"/>
    <mergeCell ref="U730:U733"/>
    <mergeCell ref="Q730:Q731"/>
    <mergeCell ref="Q732:Q733"/>
    <mergeCell ref="U579:U588"/>
    <mergeCell ref="U589:U597"/>
    <mergeCell ref="V569:V575"/>
    <mergeCell ref="V579:V585"/>
    <mergeCell ref="T596:T597"/>
    <mergeCell ref="AA734:AA742"/>
    <mergeCell ref="A734:A742"/>
    <mergeCell ref="B734:B742"/>
    <mergeCell ref="C734:C742"/>
    <mergeCell ref="D734:D742"/>
    <mergeCell ref="E734:E742"/>
    <mergeCell ref="F734:F742"/>
    <mergeCell ref="G734:G742"/>
    <mergeCell ref="H734:H742"/>
    <mergeCell ref="I734:I742"/>
    <mergeCell ref="J734:J742"/>
    <mergeCell ref="K734:K742"/>
    <mergeCell ref="L734:L742"/>
    <mergeCell ref="M734:M742"/>
    <mergeCell ref="N734:N742"/>
    <mergeCell ref="O734:O742"/>
    <mergeCell ref="P734:P742"/>
    <mergeCell ref="Q734:Q742"/>
    <mergeCell ref="R734:R742"/>
    <mergeCell ref="S734:S742"/>
    <mergeCell ref="U734:U738"/>
    <mergeCell ref="U739:U742"/>
    <mergeCell ref="V734:V742"/>
    <mergeCell ref="W734:W742"/>
    <mergeCell ref="Y734:Y742"/>
    <mergeCell ref="X734:X735"/>
    <mergeCell ref="X737:X738"/>
    <mergeCell ref="A743:A744"/>
    <mergeCell ref="B743:B744"/>
    <mergeCell ref="C743:C744"/>
    <mergeCell ref="D743:D744"/>
    <mergeCell ref="E743:E744"/>
    <mergeCell ref="F743:F744"/>
    <mergeCell ref="G743:G744"/>
    <mergeCell ref="H743:H744"/>
    <mergeCell ref="I743:I744"/>
    <mergeCell ref="J743:J744"/>
    <mergeCell ref="K743:K744"/>
    <mergeCell ref="L743:L744"/>
    <mergeCell ref="M743:M744"/>
    <mergeCell ref="N743:N744"/>
    <mergeCell ref="O743:O744"/>
    <mergeCell ref="P743:P744"/>
    <mergeCell ref="AA569:AA597"/>
    <mergeCell ref="A569:A597"/>
    <mergeCell ref="B569:B597"/>
    <mergeCell ref="C569:C597"/>
    <mergeCell ref="D569:D597"/>
    <mergeCell ref="E569:E597"/>
    <mergeCell ref="F569:F597"/>
    <mergeCell ref="G569:G597"/>
    <mergeCell ref="H569:H597"/>
    <mergeCell ref="I569:I597"/>
    <mergeCell ref="J569:J597"/>
    <mergeCell ref="K569:K597"/>
    <mergeCell ref="L569:L597"/>
    <mergeCell ref="M569:M597"/>
    <mergeCell ref="N569:N597"/>
    <mergeCell ref="O569:O597"/>
    <mergeCell ref="R745:R780"/>
    <mergeCell ref="S745:S762"/>
    <mergeCell ref="S763:S780"/>
    <mergeCell ref="T745:T780"/>
    <mergeCell ref="V745:V749"/>
    <mergeCell ref="V750:V752"/>
    <mergeCell ref="V589:V595"/>
    <mergeCell ref="X569:X597"/>
    <mergeCell ref="Y569:Y597"/>
    <mergeCell ref="W569:W597"/>
    <mergeCell ref="AA743:AA744"/>
    <mergeCell ref="U743:U744"/>
    <mergeCell ref="V743:V744"/>
    <mergeCell ref="W743:W744"/>
    <mergeCell ref="X743:X744"/>
    <mergeCell ref="Y743:Y744"/>
    <mergeCell ref="R743:R744"/>
    <mergeCell ref="S743:S744"/>
    <mergeCell ref="V730:V733"/>
    <mergeCell ref="X730:X733"/>
    <mergeCell ref="Y730:Y733"/>
    <mergeCell ref="R722:R725"/>
    <mergeCell ref="S722:S725"/>
    <mergeCell ref="T722:T725"/>
    <mergeCell ref="AA745:AA780"/>
    <mergeCell ref="Y676:Y680"/>
    <mergeCell ref="Y681:Y685"/>
    <mergeCell ref="Y686:Y690"/>
    <mergeCell ref="Y691:Y695"/>
    <mergeCell ref="Y696:Y700"/>
    <mergeCell ref="Y701:Y704"/>
    <mergeCell ref="Y705:Y708"/>
    <mergeCell ref="V753:V757"/>
    <mergeCell ref="V758:V762"/>
    <mergeCell ref="V763:V767"/>
    <mergeCell ref="V768:V770"/>
    <mergeCell ref="V771:V775"/>
    <mergeCell ref="V776:V780"/>
    <mergeCell ref="P144:P145"/>
    <mergeCell ref="W158:W165"/>
    <mergeCell ref="U321:U347"/>
    <mergeCell ref="W745:W780"/>
    <mergeCell ref="X745:X780"/>
    <mergeCell ref="Y745:Y780"/>
    <mergeCell ref="A745:A780"/>
    <mergeCell ref="B745:B780"/>
    <mergeCell ref="C745:C780"/>
    <mergeCell ref="D745:D780"/>
    <mergeCell ref="E745:E780"/>
    <mergeCell ref="F745:F780"/>
    <mergeCell ref="G745:G780"/>
    <mergeCell ref="H745:H780"/>
    <mergeCell ref="I745:I780"/>
    <mergeCell ref="J745:J780"/>
    <mergeCell ref="K745:K780"/>
    <mergeCell ref="L745:L780"/>
    <mergeCell ref="M745:M780"/>
    <mergeCell ref="N745:N780"/>
    <mergeCell ref="O745:O762"/>
    <mergeCell ref="O763:O780"/>
    <mergeCell ref="P745:P762"/>
    <mergeCell ref="P763:P780"/>
    <mergeCell ref="Q745:Q780"/>
    <mergeCell ref="A380:A393"/>
    <mergeCell ref="B380:B393"/>
    <mergeCell ref="C380:C393"/>
    <mergeCell ref="D380:D393"/>
    <mergeCell ref="E380:E393"/>
    <mergeCell ref="F380:F393"/>
    <mergeCell ref="G380:G393"/>
    <mergeCell ref="H380:H393"/>
    <mergeCell ref="I380:I393"/>
    <mergeCell ref="J380:J393"/>
    <mergeCell ref="K380:K393"/>
    <mergeCell ref="L380:L393"/>
    <mergeCell ref="M380:M393"/>
    <mergeCell ref="N380:N393"/>
    <mergeCell ref="AA781:AA810"/>
    <mergeCell ref="A781:A810"/>
    <mergeCell ref="B781:B810"/>
    <mergeCell ref="C781:C810"/>
    <mergeCell ref="AA380:AA393"/>
    <mergeCell ref="Y380:Y393"/>
    <mergeCell ref="V380:V393"/>
    <mergeCell ref="U380:U383"/>
    <mergeCell ref="U384:U387"/>
    <mergeCell ref="U388:U390"/>
    <mergeCell ref="U391:U393"/>
    <mergeCell ref="T380:T393"/>
    <mergeCell ref="S380:S387"/>
    <mergeCell ref="S388:S393"/>
    <mergeCell ref="P380:P393"/>
    <mergeCell ref="Q380:Q393"/>
    <mergeCell ref="R380:R393"/>
    <mergeCell ref="O380:O387"/>
    <mergeCell ref="Y781:Y795"/>
    <mergeCell ref="Y796:Y810"/>
    <mergeCell ref="T781:T810"/>
    <mergeCell ref="U781:U788"/>
    <mergeCell ref="U789:U795"/>
    <mergeCell ref="U796:U803"/>
    <mergeCell ref="U804:U810"/>
    <mergeCell ref="V781:V810"/>
    <mergeCell ref="P781:P784"/>
    <mergeCell ref="P785:P788"/>
    <mergeCell ref="Q787:Q788"/>
    <mergeCell ref="Q789:Q790"/>
    <mergeCell ref="Q791:Q792"/>
    <mergeCell ref="P789:P792"/>
    <mergeCell ref="P793:P795"/>
    <mergeCell ref="P796:P799"/>
    <mergeCell ref="P800:P803"/>
    <mergeCell ref="P804:P807"/>
    <mergeCell ref="Q800:Q801"/>
    <mergeCell ref="Q802:Q803"/>
    <mergeCell ref="Q804:Q805"/>
    <mergeCell ref="Q806:Q807"/>
    <mergeCell ref="R781:R782"/>
    <mergeCell ref="R783:R784"/>
    <mergeCell ref="R785:R786"/>
    <mergeCell ref="R787:R788"/>
    <mergeCell ref="R789:R790"/>
    <mergeCell ref="R791:R792"/>
    <mergeCell ref="R795:R796"/>
    <mergeCell ref="R798:R799"/>
    <mergeCell ref="R800:R801"/>
    <mergeCell ref="R802:R803"/>
    <mergeCell ref="R804:R805"/>
    <mergeCell ref="R806:R807"/>
    <mergeCell ref="D781:D810"/>
    <mergeCell ref="E781:E810"/>
    <mergeCell ref="F781:F810"/>
    <mergeCell ref="G781:G810"/>
    <mergeCell ref="H781:H810"/>
    <mergeCell ref="I781:I810"/>
    <mergeCell ref="J781:J810"/>
    <mergeCell ref="K781:K810"/>
    <mergeCell ref="L781:L810"/>
    <mergeCell ref="M781:M810"/>
    <mergeCell ref="N781:N810"/>
    <mergeCell ref="Q781:Q782"/>
    <mergeCell ref="Q783:Q784"/>
    <mergeCell ref="Q785:Q786"/>
    <mergeCell ref="X808:X809"/>
    <mergeCell ref="W808:W809"/>
    <mergeCell ref="S808:S809"/>
    <mergeCell ref="S793:S794"/>
    <mergeCell ref="W793:W794"/>
    <mergeCell ref="X793:X794"/>
    <mergeCell ref="P808:P810"/>
    <mergeCell ref="Q796:Q797"/>
    <mergeCell ref="Q798:Q799"/>
    <mergeCell ref="AA811:AA813"/>
    <mergeCell ref="Y811:Y813"/>
    <mergeCell ref="A811:A813"/>
    <mergeCell ref="B811:B813"/>
    <mergeCell ref="C811:C813"/>
    <mergeCell ref="D811:D813"/>
    <mergeCell ref="E811:E813"/>
    <mergeCell ref="F811:F813"/>
    <mergeCell ref="G811:G813"/>
    <mergeCell ref="H811:H813"/>
    <mergeCell ref="I811:I813"/>
    <mergeCell ref="J811:J813"/>
    <mergeCell ref="K811:K813"/>
    <mergeCell ref="L811:L813"/>
    <mergeCell ref="M811:M813"/>
    <mergeCell ref="N811:N813"/>
    <mergeCell ref="P811:P813"/>
    <mergeCell ref="Q811:Q813"/>
    <mergeCell ref="R811:R813"/>
    <mergeCell ref="S811:S812"/>
    <mergeCell ref="T811:T813"/>
    <mergeCell ref="U811:U813"/>
    <mergeCell ref="V811:V813"/>
    <mergeCell ref="AA814:AA831"/>
    <mergeCell ref="A814:A831"/>
    <mergeCell ref="B814:B831"/>
    <mergeCell ref="C814:C831"/>
    <mergeCell ref="D814:D831"/>
    <mergeCell ref="E814:E831"/>
    <mergeCell ref="F814:F831"/>
    <mergeCell ref="G814:G831"/>
    <mergeCell ref="H814:H831"/>
    <mergeCell ref="I814:I831"/>
    <mergeCell ref="J814:J831"/>
    <mergeCell ref="K814:K831"/>
    <mergeCell ref="L814:L831"/>
    <mergeCell ref="M814:M831"/>
    <mergeCell ref="N814:N831"/>
    <mergeCell ref="Y814:Y831"/>
    <mergeCell ref="V814:V831"/>
    <mergeCell ref="Q814:Q831"/>
    <mergeCell ref="R814:R831"/>
    <mergeCell ref="X815:X816"/>
    <mergeCell ref="X818:X819"/>
    <mergeCell ref="X821:X822"/>
    <mergeCell ref="X824:X825"/>
    <mergeCell ref="X827:X828"/>
    <mergeCell ref="X830:X831"/>
    <mergeCell ref="W815:W816"/>
    <mergeCell ref="W818:W819"/>
    <mergeCell ref="W821:W822"/>
    <mergeCell ref="W824:W825"/>
    <mergeCell ref="W827:W828"/>
    <mergeCell ref="W830:W831"/>
    <mergeCell ref="P814:P822"/>
    <mergeCell ref="P823:P831"/>
    <mergeCell ref="O815:O816"/>
    <mergeCell ref="O818:O819"/>
    <mergeCell ref="O821:O822"/>
    <mergeCell ref="O824:O825"/>
    <mergeCell ref="O827:O828"/>
    <mergeCell ref="O830:O831"/>
    <mergeCell ref="O811:O812"/>
    <mergeCell ref="U814:U816"/>
    <mergeCell ref="U817:U819"/>
    <mergeCell ref="U820:U822"/>
    <mergeCell ref="U823:U825"/>
    <mergeCell ref="U826:U828"/>
    <mergeCell ref="U829:U831"/>
    <mergeCell ref="T814:T815"/>
    <mergeCell ref="T817:T818"/>
    <mergeCell ref="T820:T821"/>
    <mergeCell ref="T823:T824"/>
    <mergeCell ref="T826:T827"/>
    <mergeCell ref="T829:T830"/>
    <mergeCell ref="S815:S816"/>
    <mergeCell ref="S818:S819"/>
    <mergeCell ref="S821:S822"/>
    <mergeCell ref="S824:S825"/>
    <mergeCell ref="S827:S828"/>
    <mergeCell ref="S830:S831"/>
  </mergeCells>
  <phoneticPr fontId="3" type="noConversion"/>
  <hyperlinks>
    <hyperlink ref="C7:C44" r:id="rId1" display="Effectiveness of Bivalent Boosters against Severe Omicron Infection" xr:uid="{E63E8DCA-7148-4B2C-B975-D587717E6D00}"/>
    <hyperlink ref="C45:C62" r:id="rId2" display="Effectiveness of COVID-19 mRNA Vaccines Against COVID-19–Associated Hospitalizations Among Immunocompromised Adults During SARS-CoV-2 Omicron Predominance — VISION Network, 10 States, December 2021–August 2022" xr:uid="{405E4290-474D-4367-ADA1-6892BAC48376}"/>
    <hyperlink ref="C63:C65" r:id="rId3" display="Six-Month Follow-up after a Fourth BNT162b2 Vaccine Dose" xr:uid="{98406770-ABAB-430F-B00D-81CB11062469}"/>
    <hyperlink ref="C66:C70" r:id="rId4" display="Effectiveness of primary series and booster vaccination against SARS-CoV-2 infection and hospitalisation among adolescents aged 12–17 years in Singapore: a national cohort study" xr:uid="{DDE73D6C-3E40-4AAC-80D0-53E8B69B5A50}"/>
    <hyperlink ref="C71" r:id="rId5" location="MOESM2" xr:uid="{C56F8236-8C1B-4B5C-8C30-F4522E617227}"/>
    <hyperlink ref="C72" r:id="rId6" location="tbl1" xr:uid="{719810CB-53F3-0143-8FAE-6363123A4066}"/>
    <hyperlink ref="C139" r:id="rId7" xr:uid="{E65D4BCE-3F2B-4552-9A9D-062B9FB72E45}"/>
    <hyperlink ref="C146" r:id="rId8" xr:uid="{8D623F61-0465-7843-9F5E-B0A1F1881A5A}"/>
    <hyperlink ref="C158" r:id="rId9" display="https://www.thelancet.com/journals/lanepe/article/PIIS2666-7762(22)00248-4/fulltext" xr:uid="{3ADF430A-2FFB-4002-8BD5-19B779C9BC28}"/>
    <hyperlink ref="C170" r:id="rId10" xr:uid="{7BA4AF35-E4DD-9A4D-BA55-40B362EC5F43}"/>
    <hyperlink ref="C171" r:id="rId11" xr:uid="{83DD5914-CE8A-0143-9977-622093B0E4D6}"/>
    <hyperlink ref="C215" r:id="rId12" location=":~:text=The%20overall%20vaccine%20effectiveness%20against,dose%20but%20waned%20slowly%20thereafter." xr:uid="{A23F06CD-1C3C-4FD1-A937-4D5FFE3C2AFC}"/>
    <hyperlink ref="C220" r:id="rId13" xr:uid="{931A9D46-644C-43A5-931D-06F205024094}"/>
    <hyperlink ref="C226" r:id="rId14" xr:uid="{28DD2595-28BA-F944-9A27-15A65BDA4B1D}"/>
    <hyperlink ref="C235:C266" r:id="rId15" display="Effectiveness of a Third Dose of COVID-19 mRNA Vaccine During the Omicron BA.1- and BA.2-Predominant Periods in Japan: The VENUS Study" xr:uid="{22F445D9-DB34-403A-80B6-16A0992F4855}"/>
    <hyperlink ref="C267:C278" r:id="rId16" display="Effectiveness of the COVID-19 vaccines against hospitalisation with Omicron sub-lineages BA.4 and BA.5 in England" xr:uid="{6C52B879-C474-49BE-9C9C-D21DA5934DC4}"/>
    <hyperlink ref="C279:C347" r:id="rId17" display="Effectiveness of Vaccination and Previous Infection Against Omicron Infection and Severe Outcomes in Children Under 12 Years of Age" xr:uid="{0F93E8DC-A1D2-478D-813D-EA2E2F22FB91}"/>
    <hyperlink ref="C348:C363" r:id="rId18" display="Coronavirus Disease 19 (COVID-19) Vaccine Effectiveness Against Symptomatic Severe Acute Respiratory Syndrome Coronavirus 2 (SARS-CoV-2) Infection During Delta-Dominant and Omicron-Dominant Periods in Japan: A Multicenter Prospective Case-control Study (Factors Associated with SARS-CoV-2 Infection and the Effectiveness of COVID-19 Vaccines Study)" xr:uid="{A0582F2A-F08A-4577-9B32-66FF72E62D95}"/>
    <hyperlink ref="C364:C379" r:id="rId19" display="Effectiveness of Monovalent mRNA Vaccines Against COVID-19–Associated Hospitalization Among Immunocompetent Adults During BA.1/BA.2 and BA.4/BA.5 Predominant Periods of SARS-CoV-2 Omicron Variant in the United States — IVY Network, 18 States, December 26, 2021–August 31, 2022" xr:uid="{8FE0B2A4-C215-419C-99E5-46D9C52BFC72}"/>
    <hyperlink ref="C380" r:id="rId20" xr:uid="{205340B2-C97A-4358-9E90-DFE1F5FA75FB}"/>
    <hyperlink ref="C79:C138" r:id="rId21" display="Prior infection- and/or vaccine-induced protection against Omicron BA.1, BA.2 and BA.4/BA.5-related hospitalisations in older adults: a test-negative case-control study in Quebec, Canada" xr:uid="{E1782F2C-5916-44FE-A619-3EA55F019363}"/>
    <hyperlink ref="C166:C169" r:id="rId22" display="https://pubmed.ncbi.nlm.nih.gov/36134518/" xr:uid="{6BE74244-1914-4F34-9791-8A3DC8C62D1C}"/>
    <hyperlink ref="C217:C219" r:id="rId23" display="Effectiveness of BNT162b2 and CoronaVac inchildren and adolescents against SARS-CoV-2infection during Omicron BA.2 wave in Hong Kong" xr:uid="{EC7CD7BD-5181-44B5-85A7-562A6BB1D2A8}"/>
    <hyperlink ref="C394:C441" r:id="rId24" display="Effectiveness of Bivalent mRNA Vaccines in Preventing Symptomatic SARS-CoV-2 Infection — Increasing Community Access to Testing Program, United States, September–November 2022" xr:uid="{BD58925B-625C-4D7A-8C2B-2371772E94BB}"/>
    <hyperlink ref="C442:C449" r:id="rId25" display="Relative effectiveness of a 2nd booster dose of COVID-19 mRNA vaccine up to four months post administration in individuals aged 80 years or more in Italy: A retrospective matched cohort study" xr:uid="{0DA21F6C-7926-4E2B-9A91-43652AAD0364}"/>
    <hyperlink ref="C569" r:id="rId26" xr:uid="{244A874D-924C-3E4C-B1BB-76719521CBE2}"/>
    <hyperlink ref="C598" r:id="rId27" xr:uid="{33BB953A-6CFE-8849-B7D2-9E73675D1953}"/>
    <hyperlink ref="C450:C568" r:id="rId28" display="Effectiveness of mRNA COVID-19 vaccine booster doses against Omicron severe outcomes" xr:uid="{BB22C18B-89AB-4D6E-9031-4B1BF8FB5CA6}"/>
    <hyperlink ref="C622:C669" r:id="rId29" display="Estimated BNT162b2 Vaccine Effectiveness Against Infection With Delta and Omicron Variants Among US Children 5 to 11 Years of Age" xr:uid="{41BF8949-84D4-4CDE-9DB8-48408860A250}"/>
    <hyperlink ref="C598:C621" r:id="rId30" display="Effectiveness and durability of BNT162b2 vaccine against hospital and emergency department admissions due to SARS-CoV-2 omicron sub-lineages BA.1 and BA.2 in a large health system in the USA: a test-negative, case-control study" xr:uid="{85CBA88C-70AB-A04D-84F0-81FD269567A8}"/>
    <hyperlink ref="C670:C675" r:id="rId31" display="BNT162b2 Vaccine Effectiveness Against theSARS-CoV-2 Omicron Variant in ChildrenAged 5 to 11 Years" xr:uid="{900344FD-0846-C54D-867A-3730B594DF10}"/>
    <hyperlink ref="C676:C721" r:id="rId32" display="Effectiveness of mRNA-1273 vaccination against SARS-CoV-2 omicron subvariants BA.1, BA.2, BA.2.12.1, BA.4, and BA.5" xr:uid="{CD6447CF-3E8E-42CA-9A0B-BBF571143AB3}"/>
    <hyperlink ref="C722:C725" r:id="rId33" display="Effectiveness of a Second COVID-19 Vaccine Booster Dose Against Infection, Hospitalization, or Death Among Nursing Home Residents — 19 States, March 29–July 25, 2022" xr:uid="{FAA7FE85-108C-41E5-8582-843D918DA6B3}"/>
    <hyperlink ref="C726:C729" r:id="rId34" display="Early Estimates of Bivalent mRNA Vaccine Effectiveness in Preventing COVID-19–Associated Hospitalization Among Immunocompetent Adults Aged ≥65 Years — IVY Network, 18 States, September 8–November 30, 2022" xr:uid="{CF9CDFDA-1E83-4B8A-9CB1-44A99CFA9C22}"/>
    <hyperlink ref="C730:C733" r:id="rId35" display="Association between primary or booster COVID-19 mRNA vaccination and Omicron lineage BA.1 SARS-CoV-2 infection in people with a prior SARS-CoV-2 infection: A test-negative case–control analysis" xr:uid="{1BEC1F7F-97F5-4441-BA16-D83EF77C0099}"/>
    <hyperlink ref="C734:C742" r:id="rId36" display="Early Estimates of Bivalent mRNA Vaccine Effectiveness in Preventing COVID-19–Associated Emergency Department or Urgent Care Encounters and Hospitalizations Among Immunocompetent Adults — VISION Network, Nine States, September–November 2022" xr:uid="{FB6B8B7B-2CB0-46C3-8B9E-5FF7E775DDF6}"/>
    <hyperlink ref="C569:C597" r:id="rId37" display="Effectiveness of mRNA COVID-19 Vaccine Boosters Against Infection, Hospitalization, and Death: A Target Trial Emulation in the Omicron (B.1.1.529) Variant Era" xr:uid="{54B80D39-EEE1-4854-9CF1-216987733BDD}"/>
    <hyperlink ref="C743:C744" r:id="rId38" display="Prior SARS-CoV-2 Infection and COVID-19 Vaccine Effectiveness against Outpatient Illness during Widespread Circulation of SARS-CoV-2 Omicron Variant, US Flu VE Network" xr:uid="{4AF11694-D2CD-4929-97AE-E4597BCE6BB7}"/>
    <hyperlink ref="C745:C780" r:id="rId39" display="Relative effectiveness of COVID-19 vaccination and booster dose combinations among 18.9 million vaccinated adults during the early SARS-CoV-2 Omicron period — United States, January 1, 2022–March 31, 2022" xr:uid="{EC8611C9-D0C0-49C2-9DBE-57F2544B9069}"/>
    <hyperlink ref="C139:C145" r:id="rId40" display="Effectiveness of mRNA-1273, BNT162b2, and BBIBP-CorV  vaccines against infection and mortality in children in Argentina, during predominance of delta and omicron covid-19 variants: test negative, case-control study" xr:uid="{68C01A53-0AC6-44B1-807D-A1743B3B47F0}"/>
    <hyperlink ref="C158:C165" r:id="rId41" display="https://www.thelancet.com/journals/lanepe/article/PIIS2666-7762(22)00248-4/fulltext" xr:uid="{A181516F-A888-4CB9-B3EB-157ABB98FF52}"/>
    <hyperlink ref="C215:C216" r:id="rId42" location=":~:text=The%20overall%20vaccine%20effectiveness%20against,dose%20but%20waned%20slowly%20thereafter." display="Covid-19 Vaccine Protection among Children and Adolescents in Qatar" xr:uid="{E590FC08-9367-4DC9-82BA-3B2C608899EA}"/>
    <hyperlink ref="C220:C225" r:id="rId43" display="Effectiveness of mRNA vaccines against SARS-CoV-2 infectionsduring the periods of Delta and Omicron variant predominance inJapan: The VENUS Study" xr:uid="{02F351ED-C939-4BC4-A02B-A8B7FD51B111}"/>
    <hyperlink ref="C380:C393" r:id="rId44" display="Estimation of Vaccine Effectiveness of CoronaVac and BNT162b2 Against Severe Outcomes Over Time Among Patients With SARS-CoV-2 Omicron" xr:uid="{B149307A-FEAF-43C5-816E-71600C20E97B}"/>
    <hyperlink ref="C781" r:id="rId45" xr:uid="{DBE87BB8-81F3-4F40-8B4F-BE208BA8D8B6}"/>
    <hyperlink ref="C811" r:id="rId46" xr:uid="{1F722CF1-635A-BC46-977D-49B82E68AA31}"/>
    <hyperlink ref="C814" r:id="rId47" xr:uid="{19BA295D-E25B-7E47-9074-727E3D58641B}"/>
    <hyperlink ref="C811:C813" r:id="rId48" display="Relative effectiveness of COVID-19 vaccination with 3 compared to 2 doses against SARS-CoV-2 B.1.1.529 (Omicron) among an Australian population with low prior rates of SARS-CoV-2 infection" xr:uid="{3E632081-C4B7-404A-9EB7-347A152314DA}"/>
    <hyperlink ref="C814:C831" r:id="rId49" display="Effectiveness of Messenger RNA–based Vaccines During the Emergence of the Severe Acute Respiratory Syndrome Coronavirus 2 Omicron Variant " xr:uid="{FE9D47E0-6CC7-184B-8838-239387682D4C}"/>
  </hyperlinks>
  <pageMargins left="0.7" right="0.7" top="0.75" bottom="0.75" header="0.3" footer="0.3"/>
  <pageSetup orientation="portrait" horizontalDpi="4294967293" r:id="rId5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61EE5-8D14-4939-99CB-13097CDEAFEB}">
  <dimension ref="A1:Y444"/>
  <sheetViews>
    <sheetView zoomScale="80" zoomScaleNormal="80" workbookViewId="0">
      <pane ySplit="6" topLeftCell="A423" activePane="bottomLeft" state="frozen"/>
      <selection pane="bottomLeft" activeCell="F2" sqref="F2:H4"/>
    </sheetView>
  </sheetViews>
  <sheetFormatPr defaultColWidth="8.85546875" defaultRowHeight="15" x14ac:dyDescent="0.25"/>
  <cols>
    <col min="1" max="1" width="14.5703125" style="4" customWidth="1"/>
    <col min="2" max="2" width="25" style="2" customWidth="1"/>
    <col min="3" max="3" width="43.28515625" style="5" customWidth="1"/>
    <col min="4" max="4" width="18.42578125" style="3" customWidth="1"/>
    <col min="5" max="5" width="18.28515625" style="2" customWidth="1"/>
    <col min="6" max="6" width="14.85546875" style="2" customWidth="1"/>
    <col min="7" max="7" width="31.85546875" style="2" customWidth="1"/>
    <col min="8" max="8" width="14.28515625" style="2" bestFit="1" customWidth="1"/>
    <col min="9" max="9" width="29.28515625" style="2" bestFit="1" customWidth="1"/>
    <col min="10" max="10" width="18.28515625" style="2" customWidth="1"/>
    <col min="11" max="11" width="18.5703125" style="2" customWidth="1"/>
    <col min="12" max="12" width="21.42578125" style="2" customWidth="1"/>
    <col min="13" max="14" width="18.5703125" style="2" customWidth="1"/>
    <col min="15" max="15" width="20.85546875" style="2" customWidth="1"/>
    <col min="16" max="16" width="36.28515625" style="2" customWidth="1"/>
    <col min="17" max="17" width="18.5703125" style="2" customWidth="1"/>
    <col min="18" max="18" width="13.85546875" style="2" customWidth="1"/>
    <col min="19" max="19" width="15" style="2" customWidth="1"/>
    <col min="20" max="20" width="21.5703125" style="2" customWidth="1"/>
    <col min="21" max="22" width="18.28515625" style="2" customWidth="1"/>
    <col min="23" max="23" width="25.42578125" style="2" customWidth="1"/>
    <col min="24" max="24" width="42.42578125" style="2" customWidth="1"/>
    <col min="25" max="25" width="35.28515625" style="2" customWidth="1"/>
    <col min="26" max="16384" width="8.85546875" style="2"/>
  </cols>
  <sheetData>
    <row r="1" spans="1:24" ht="30" customHeight="1" thickBot="1" x14ac:dyDescent="0.3">
      <c r="A1" s="81" t="s">
        <v>0</v>
      </c>
      <c r="B1" s="107"/>
      <c r="C1" s="107"/>
      <c r="D1" s="107"/>
      <c r="E1" s="108"/>
    </row>
    <row r="2" spans="1:24" ht="30" customHeight="1" x14ac:dyDescent="0.25">
      <c r="A2" s="91" t="s">
        <v>1</v>
      </c>
      <c r="B2" s="91"/>
      <c r="C2" s="78" t="s">
        <v>2</v>
      </c>
      <c r="D2" s="78"/>
      <c r="E2" s="78"/>
      <c r="F2" s="82" t="s">
        <v>2092</v>
      </c>
      <c r="G2" s="83"/>
      <c r="H2" s="84"/>
    </row>
    <row r="3" spans="1:24" ht="30" customHeight="1" x14ac:dyDescent="0.25">
      <c r="A3" s="92" t="s">
        <v>3</v>
      </c>
      <c r="B3" s="92"/>
      <c r="C3" s="78" t="s">
        <v>4</v>
      </c>
      <c r="D3" s="78"/>
      <c r="E3" s="78"/>
      <c r="F3" s="85"/>
      <c r="G3" s="86"/>
      <c r="H3" s="87"/>
    </row>
    <row r="4" spans="1:24" ht="30" customHeight="1" thickBot="1" x14ac:dyDescent="0.3">
      <c r="A4" s="93" t="s">
        <v>5</v>
      </c>
      <c r="B4" s="93"/>
      <c r="C4" s="80" t="s">
        <v>6</v>
      </c>
      <c r="D4" s="109"/>
      <c r="E4" s="110"/>
      <c r="F4" s="88"/>
      <c r="G4" s="89"/>
      <c r="H4" s="90"/>
    </row>
    <row r="6" spans="1:24" s="1" customFormat="1" ht="51" customHeight="1" x14ac:dyDescent="0.25">
      <c r="A6" s="8" t="s">
        <v>7</v>
      </c>
      <c r="B6" s="9" t="s">
        <v>8</v>
      </c>
      <c r="C6" s="10" t="s">
        <v>9</v>
      </c>
      <c r="D6" s="11" t="s">
        <v>10</v>
      </c>
      <c r="E6" s="9" t="s">
        <v>11</v>
      </c>
      <c r="F6" s="9" t="s">
        <v>12</v>
      </c>
      <c r="G6" s="9" t="s">
        <v>13</v>
      </c>
      <c r="H6" s="9" t="s">
        <v>14</v>
      </c>
      <c r="I6" s="9" t="s">
        <v>15</v>
      </c>
      <c r="J6" s="9" t="s">
        <v>16</v>
      </c>
      <c r="K6" s="9" t="s">
        <v>17</v>
      </c>
      <c r="L6" s="9" t="s">
        <v>18</v>
      </c>
      <c r="M6" s="9" t="s">
        <v>19</v>
      </c>
      <c r="N6" s="9" t="s">
        <v>387</v>
      </c>
      <c r="O6" s="9" t="s">
        <v>388</v>
      </c>
      <c r="P6" s="9" t="s">
        <v>389</v>
      </c>
      <c r="Q6" s="9" t="s">
        <v>390</v>
      </c>
      <c r="R6" s="9" t="s">
        <v>28</v>
      </c>
      <c r="S6" s="9" t="s">
        <v>391</v>
      </c>
      <c r="T6" s="9" t="s">
        <v>21</v>
      </c>
      <c r="U6" s="9" t="s">
        <v>22</v>
      </c>
      <c r="V6" s="9" t="s">
        <v>29</v>
      </c>
      <c r="W6" s="9" t="s">
        <v>392</v>
      </c>
      <c r="X6" s="9" t="s">
        <v>33</v>
      </c>
    </row>
    <row r="7" spans="1:24" ht="15" customHeight="1" x14ac:dyDescent="0.25">
      <c r="A7" s="62">
        <v>44971</v>
      </c>
      <c r="B7" s="67" t="s">
        <v>393</v>
      </c>
      <c r="C7" s="68" t="s">
        <v>394</v>
      </c>
      <c r="D7" s="64">
        <v>44958</v>
      </c>
      <c r="E7" s="67" t="s">
        <v>395</v>
      </c>
      <c r="F7" s="67" t="s">
        <v>36</v>
      </c>
      <c r="G7" s="67" t="s">
        <v>139</v>
      </c>
      <c r="H7" s="67" t="s">
        <v>38</v>
      </c>
      <c r="I7" s="67" t="s">
        <v>396</v>
      </c>
      <c r="J7" s="67" t="s">
        <v>157</v>
      </c>
      <c r="K7" s="67" t="s">
        <v>397</v>
      </c>
      <c r="L7" s="67" t="s">
        <v>41</v>
      </c>
      <c r="M7" s="67">
        <v>295</v>
      </c>
      <c r="N7" s="67" t="s">
        <v>398</v>
      </c>
      <c r="O7" s="67" t="s">
        <v>41</v>
      </c>
      <c r="P7" s="67" t="s">
        <v>399</v>
      </c>
      <c r="Q7" s="67" t="s">
        <v>400</v>
      </c>
      <c r="R7" s="67" t="s">
        <v>401</v>
      </c>
      <c r="S7" s="67" t="s">
        <v>48</v>
      </c>
      <c r="T7" s="15" t="s">
        <v>402</v>
      </c>
      <c r="U7" s="15" t="s">
        <v>403</v>
      </c>
      <c r="V7" s="67" t="s">
        <v>404</v>
      </c>
      <c r="W7" s="15" t="s">
        <v>405</v>
      </c>
      <c r="X7" s="67" t="s">
        <v>406</v>
      </c>
    </row>
    <row r="8" spans="1:24" ht="15" customHeight="1" x14ac:dyDescent="0.25">
      <c r="A8" s="62">
        <f t="shared" ref="A8:J9" si="0">A7</f>
        <v>44971</v>
      </c>
      <c r="B8" s="67" t="str">
        <f t="shared" si="0"/>
        <v xml:space="preserve">Abara W. E., et al. </v>
      </c>
      <c r="C8" s="68" t="str">
        <f t="shared" si="0"/>
        <v>Reports of Guillain-Barré Syndrome After COVID-19 Vaccination in the United States</v>
      </c>
      <c r="D8" s="64">
        <f t="shared" si="0"/>
        <v>44958</v>
      </c>
      <c r="E8" s="67" t="str">
        <f t="shared" si="0"/>
        <v>JAMA Network Open</v>
      </c>
      <c r="F8" s="67" t="str">
        <f t="shared" si="0"/>
        <v>Yes</v>
      </c>
      <c r="G8" s="67" t="str">
        <f t="shared" si="0"/>
        <v>None</v>
      </c>
      <c r="H8" s="67" t="str">
        <f t="shared" si="0"/>
        <v>United States</v>
      </c>
      <c r="I8" s="67" t="str">
        <f t="shared" si="0"/>
        <v>December 2022 to January 2022</v>
      </c>
      <c r="J8" s="67" t="str">
        <f t="shared" si="0"/>
        <v>Retrospective cohort study</v>
      </c>
      <c r="K8" s="67" t="str">
        <f t="shared" ref="K8:R9" si="1">K7</f>
        <v>General population (≥18 years)</v>
      </c>
      <c r="L8" s="67" t="str">
        <f t="shared" si="1"/>
        <v>N/A</v>
      </c>
      <c r="M8" s="67">
        <f t="shared" si="1"/>
        <v>295</v>
      </c>
      <c r="N8" s="67" t="str">
        <f t="shared" si="1"/>
        <v>Passive</v>
      </c>
      <c r="O8" s="67" t="str">
        <f t="shared" si="1"/>
        <v>N/A</v>
      </c>
      <c r="P8" s="67" t="str">
        <f t="shared" si="1"/>
        <v xml:space="preserve">Reporting Incidende Rate (IR)
Cases/100 000 person year
</v>
      </c>
      <c r="Q8" s="67" t="str">
        <f t="shared" ref="Q8:Q31" si="2">Q7</f>
        <v>Guillain-Barre Syndrome (GBS)</v>
      </c>
      <c r="R8" s="67" t="str">
        <f t="shared" si="1"/>
        <v xml:space="preserve">≥18 </v>
      </c>
      <c r="S8" s="67" t="str">
        <f t="shared" ref="S8:S16" si="3">S7</f>
        <v>Overall</v>
      </c>
      <c r="T8" s="67" t="s">
        <v>109</v>
      </c>
      <c r="U8" s="15" t="s">
        <v>68</v>
      </c>
      <c r="V8" s="67" t="str">
        <f t="shared" ref="V8:V18" si="4">V7</f>
        <v>21 days</v>
      </c>
      <c r="W8" s="15" t="s">
        <v>407</v>
      </c>
      <c r="X8" s="67"/>
    </row>
    <row r="9" spans="1:24" ht="15" customHeight="1" x14ac:dyDescent="0.25">
      <c r="A9" s="62">
        <f t="shared" si="0"/>
        <v>44971</v>
      </c>
      <c r="B9" s="67" t="str">
        <f t="shared" si="0"/>
        <v xml:space="preserve">Abara W. E., et al. </v>
      </c>
      <c r="C9" s="68" t="str">
        <f t="shared" si="0"/>
        <v>Reports of Guillain-Barré Syndrome After COVID-19 Vaccination in the United States</v>
      </c>
      <c r="D9" s="64">
        <f t="shared" si="0"/>
        <v>44958</v>
      </c>
      <c r="E9" s="67" t="str">
        <f t="shared" si="0"/>
        <v>JAMA Network Open</v>
      </c>
      <c r="F9" s="67" t="str">
        <f t="shared" si="0"/>
        <v>Yes</v>
      </c>
      <c r="G9" s="67" t="str">
        <f t="shared" si="0"/>
        <v>None</v>
      </c>
      <c r="H9" s="67" t="str">
        <f t="shared" si="0"/>
        <v>United States</v>
      </c>
      <c r="I9" s="67" t="str">
        <f t="shared" si="0"/>
        <v>December 2022 to January 2022</v>
      </c>
      <c r="J9" s="67" t="str">
        <f t="shared" si="0"/>
        <v>Retrospective cohort study</v>
      </c>
      <c r="K9" s="67" t="str">
        <f t="shared" si="1"/>
        <v>General population (≥18 years)</v>
      </c>
      <c r="L9" s="67" t="str">
        <f t="shared" si="1"/>
        <v>N/A</v>
      </c>
      <c r="M9" s="67">
        <f t="shared" si="1"/>
        <v>295</v>
      </c>
      <c r="N9" s="67" t="str">
        <f t="shared" si="1"/>
        <v>Passive</v>
      </c>
      <c r="O9" s="67" t="str">
        <f t="shared" si="1"/>
        <v>N/A</v>
      </c>
      <c r="P9" s="67" t="str">
        <f t="shared" si="1"/>
        <v xml:space="preserve">Reporting Incidende Rate (IR)
Cases/100 000 person year
</v>
      </c>
      <c r="Q9" s="67" t="str">
        <f t="shared" si="2"/>
        <v>Guillain-Barre Syndrome (GBS)</v>
      </c>
      <c r="R9" s="67" t="str">
        <f t="shared" si="1"/>
        <v xml:space="preserve">≥18 </v>
      </c>
      <c r="S9" s="67" t="str">
        <f t="shared" si="3"/>
        <v>Overall</v>
      </c>
      <c r="T9" s="67" t="str">
        <f>T8</f>
        <v>2 doses</v>
      </c>
      <c r="U9" s="15" t="s">
        <v>65</v>
      </c>
      <c r="V9" s="67" t="str">
        <f t="shared" si="4"/>
        <v>21 days</v>
      </c>
      <c r="W9" s="15" t="s">
        <v>408</v>
      </c>
      <c r="X9" s="67"/>
    </row>
    <row r="10" spans="1:24" ht="15" customHeight="1" x14ac:dyDescent="0.25">
      <c r="A10" s="62">
        <f t="shared" ref="A10:P10" si="5">A9</f>
        <v>44971</v>
      </c>
      <c r="B10" s="67" t="str">
        <f t="shared" si="5"/>
        <v xml:space="preserve">Abara W. E., et al. </v>
      </c>
      <c r="C10" s="68" t="str">
        <f t="shared" si="5"/>
        <v>Reports of Guillain-Barré Syndrome After COVID-19 Vaccination in the United States</v>
      </c>
      <c r="D10" s="64">
        <f t="shared" si="5"/>
        <v>44958</v>
      </c>
      <c r="E10" s="67" t="str">
        <f t="shared" si="5"/>
        <v>JAMA Network Open</v>
      </c>
      <c r="F10" s="67" t="str">
        <f t="shared" si="5"/>
        <v>Yes</v>
      </c>
      <c r="G10" s="67" t="str">
        <f t="shared" si="5"/>
        <v>None</v>
      </c>
      <c r="H10" s="67" t="str">
        <f t="shared" si="5"/>
        <v>United States</v>
      </c>
      <c r="I10" s="67" t="str">
        <f t="shared" si="5"/>
        <v>December 2022 to January 2022</v>
      </c>
      <c r="J10" s="67" t="str">
        <f t="shared" si="5"/>
        <v>Retrospective cohort study</v>
      </c>
      <c r="K10" s="67" t="str">
        <f t="shared" si="5"/>
        <v>General population (≥18 years)</v>
      </c>
      <c r="L10" s="67" t="str">
        <f t="shared" si="5"/>
        <v>N/A</v>
      </c>
      <c r="M10" s="67">
        <f t="shared" si="5"/>
        <v>295</v>
      </c>
      <c r="N10" s="67" t="str">
        <f t="shared" si="5"/>
        <v>Passive</v>
      </c>
      <c r="O10" s="67" t="str">
        <f t="shared" si="5"/>
        <v>N/A</v>
      </c>
      <c r="P10" s="67" t="str">
        <f t="shared" si="5"/>
        <v xml:space="preserve">Reporting Incidende Rate (IR)
Cases/100 000 person year
</v>
      </c>
      <c r="Q10" s="67" t="str">
        <f t="shared" si="2"/>
        <v>Guillain-Barre Syndrome (GBS)</v>
      </c>
      <c r="R10" s="67" t="s">
        <v>409</v>
      </c>
      <c r="S10" s="67" t="str">
        <f t="shared" si="3"/>
        <v>Overall</v>
      </c>
      <c r="T10" s="15" t="s">
        <v>402</v>
      </c>
      <c r="U10" s="15" t="s">
        <v>403</v>
      </c>
      <c r="V10" s="67" t="str">
        <f t="shared" si="4"/>
        <v>21 days</v>
      </c>
      <c r="W10" s="15" t="s">
        <v>410</v>
      </c>
      <c r="X10" s="67"/>
    </row>
    <row r="11" spans="1:24" ht="15" customHeight="1" x14ac:dyDescent="0.25">
      <c r="A11" s="62">
        <f t="shared" ref="A11:J12" si="6">A10</f>
        <v>44971</v>
      </c>
      <c r="B11" s="67" t="str">
        <f t="shared" si="6"/>
        <v xml:space="preserve">Abara W. E., et al. </v>
      </c>
      <c r="C11" s="68" t="str">
        <f t="shared" si="6"/>
        <v>Reports of Guillain-Barré Syndrome After COVID-19 Vaccination in the United States</v>
      </c>
      <c r="D11" s="64">
        <f t="shared" si="6"/>
        <v>44958</v>
      </c>
      <c r="E11" s="67" t="str">
        <f t="shared" si="6"/>
        <v>JAMA Network Open</v>
      </c>
      <c r="F11" s="67" t="str">
        <f t="shared" si="6"/>
        <v>Yes</v>
      </c>
      <c r="G11" s="67" t="str">
        <f t="shared" si="6"/>
        <v>None</v>
      </c>
      <c r="H11" s="67" t="str">
        <f t="shared" si="6"/>
        <v>United States</v>
      </c>
      <c r="I11" s="67" t="str">
        <f t="shared" si="6"/>
        <v>December 2022 to January 2022</v>
      </c>
      <c r="J11" s="67" t="str">
        <f t="shared" si="6"/>
        <v>Retrospective cohort study</v>
      </c>
      <c r="K11" s="67" t="str">
        <f t="shared" ref="K11:R12" si="7">K10</f>
        <v>General population (≥18 years)</v>
      </c>
      <c r="L11" s="67" t="str">
        <f t="shared" si="7"/>
        <v>N/A</v>
      </c>
      <c r="M11" s="67">
        <f t="shared" si="7"/>
        <v>295</v>
      </c>
      <c r="N11" s="67" t="str">
        <f t="shared" si="7"/>
        <v>Passive</v>
      </c>
      <c r="O11" s="67" t="str">
        <f t="shared" si="7"/>
        <v>N/A</v>
      </c>
      <c r="P11" s="67" t="str">
        <f t="shared" si="7"/>
        <v xml:space="preserve">Reporting Incidende Rate (IR)
Cases/100 000 person year
</v>
      </c>
      <c r="Q11" s="67" t="str">
        <f t="shared" si="2"/>
        <v>Guillain-Barre Syndrome (GBS)</v>
      </c>
      <c r="R11" s="67" t="str">
        <f t="shared" si="7"/>
        <v>18-49</v>
      </c>
      <c r="S11" s="67" t="str">
        <f t="shared" si="3"/>
        <v>Overall</v>
      </c>
      <c r="T11" s="67" t="s">
        <v>109</v>
      </c>
      <c r="U11" s="15" t="s">
        <v>68</v>
      </c>
      <c r="V11" s="67" t="str">
        <f t="shared" si="4"/>
        <v>21 days</v>
      </c>
      <c r="W11" s="15" t="s">
        <v>411</v>
      </c>
      <c r="X11" s="67"/>
    </row>
    <row r="12" spans="1:24" ht="15" customHeight="1" x14ac:dyDescent="0.25">
      <c r="A12" s="62">
        <f t="shared" si="6"/>
        <v>44971</v>
      </c>
      <c r="B12" s="67" t="str">
        <f t="shared" si="6"/>
        <v xml:space="preserve">Abara W. E., et al. </v>
      </c>
      <c r="C12" s="68" t="str">
        <f t="shared" si="6"/>
        <v>Reports of Guillain-Barré Syndrome After COVID-19 Vaccination in the United States</v>
      </c>
      <c r="D12" s="64">
        <f t="shared" si="6"/>
        <v>44958</v>
      </c>
      <c r="E12" s="67" t="str">
        <f t="shared" si="6"/>
        <v>JAMA Network Open</v>
      </c>
      <c r="F12" s="67" t="str">
        <f t="shared" si="6"/>
        <v>Yes</v>
      </c>
      <c r="G12" s="67" t="str">
        <f t="shared" si="6"/>
        <v>None</v>
      </c>
      <c r="H12" s="67" t="str">
        <f t="shared" si="6"/>
        <v>United States</v>
      </c>
      <c r="I12" s="67" t="str">
        <f t="shared" si="6"/>
        <v>December 2022 to January 2022</v>
      </c>
      <c r="J12" s="67" t="str">
        <f t="shared" si="6"/>
        <v>Retrospective cohort study</v>
      </c>
      <c r="K12" s="67" t="str">
        <f t="shared" si="7"/>
        <v>General population (≥18 years)</v>
      </c>
      <c r="L12" s="67" t="str">
        <f t="shared" si="7"/>
        <v>N/A</v>
      </c>
      <c r="M12" s="67">
        <f t="shared" si="7"/>
        <v>295</v>
      </c>
      <c r="N12" s="67" t="str">
        <f t="shared" si="7"/>
        <v>Passive</v>
      </c>
      <c r="O12" s="67" t="str">
        <f t="shared" si="7"/>
        <v>N/A</v>
      </c>
      <c r="P12" s="67" t="str">
        <f t="shared" si="7"/>
        <v xml:space="preserve">Reporting Incidende Rate (IR)
Cases/100 000 person year
</v>
      </c>
      <c r="Q12" s="67" t="str">
        <f t="shared" si="2"/>
        <v>Guillain-Barre Syndrome (GBS)</v>
      </c>
      <c r="R12" s="67" t="str">
        <f t="shared" si="7"/>
        <v>18-49</v>
      </c>
      <c r="S12" s="67" t="str">
        <f t="shared" si="3"/>
        <v>Overall</v>
      </c>
      <c r="T12" s="67" t="str">
        <f>T11</f>
        <v>2 doses</v>
      </c>
      <c r="U12" s="15" t="s">
        <v>65</v>
      </c>
      <c r="V12" s="67" t="str">
        <f t="shared" si="4"/>
        <v>21 days</v>
      </c>
      <c r="W12" s="15" t="s">
        <v>412</v>
      </c>
      <c r="X12" s="67"/>
    </row>
    <row r="13" spans="1:24" ht="15" customHeight="1" x14ac:dyDescent="0.25">
      <c r="A13" s="62">
        <f t="shared" ref="A13:P13" si="8">A12</f>
        <v>44971</v>
      </c>
      <c r="B13" s="67" t="str">
        <f t="shared" si="8"/>
        <v xml:space="preserve">Abara W. E., et al. </v>
      </c>
      <c r="C13" s="68" t="str">
        <f t="shared" si="8"/>
        <v>Reports of Guillain-Barré Syndrome After COVID-19 Vaccination in the United States</v>
      </c>
      <c r="D13" s="64">
        <f t="shared" si="8"/>
        <v>44958</v>
      </c>
      <c r="E13" s="67" t="str">
        <f t="shared" si="8"/>
        <v>JAMA Network Open</v>
      </c>
      <c r="F13" s="67" t="str">
        <f t="shared" si="8"/>
        <v>Yes</v>
      </c>
      <c r="G13" s="67" t="str">
        <f t="shared" si="8"/>
        <v>None</v>
      </c>
      <c r="H13" s="67" t="str">
        <f t="shared" si="8"/>
        <v>United States</v>
      </c>
      <c r="I13" s="67" t="str">
        <f t="shared" si="8"/>
        <v>December 2022 to January 2022</v>
      </c>
      <c r="J13" s="67" t="str">
        <f t="shared" si="8"/>
        <v>Retrospective cohort study</v>
      </c>
      <c r="K13" s="67" t="str">
        <f t="shared" si="8"/>
        <v>General population (≥18 years)</v>
      </c>
      <c r="L13" s="67" t="str">
        <f t="shared" si="8"/>
        <v>N/A</v>
      </c>
      <c r="M13" s="67">
        <f t="shared" si="8"/>
        <v>295</v>
      </c>
      <c r="N13" s="67" t="str">
        <f t="shared" si="8"/>
        <v>Passive</v>
      </c>
      <c r="O13" s="67" t="str">
        <f t="shared" si="8"/>
        <v>N/A</v>
      </c>
      <c r="P13" s="67" t="str">
        <f t="shared" si="8"/>
        <v xml:space="preserve">Reporting Incidende Rate (IR)
Cases/100 000 person year
</v>
      </c>
      <c r="Q13" s="67" t="str">
        <f t="shared" si="2"/>
        <v>Guillain-Barre Syndrome (GBS)</v>
      </c>
      <c r="R13" s="67" t="s">
        <v>413</v>
      </c>
      <c r="S13" s="67" t="str">
        <f t="shared" si="3"/>
        <v>Overall</v>
      </c>
      <c r="T13" s="15" t="s">
        <v>402</v>
      </c>
      <c r="U13" s="15" t="s">
        <v>403</v>
      </c>
      <c r="V13" s="67" t="str">
        <f t="shared" si="4"/>
        <v>21 days</v>
      </c>
      <c r="W13" s="15" t="s">
        <v>414</v>
      </c>
      <c r="X13" s="67"/>
    </row>
    <row r="14" spans="1:24" ht="15" customHeight="1" x14ac:dyDescent="0.25">
      <c r="A14" s="62">
        <f t="shared" ref="A14:J15" si="9">A13</f>
        <v>44971</v>
      </c>
      <c r="B14" s="67" t="str">
        <f t="shared" si="9"/>
        <v xml:space="preserve">Abara W. E., et al. </v>
      </c>
      <c r="C14" s="68" t="str">
        <f t="shared" si="9"/>
        <v>Reports of Guillain-Barré Syndrome After COVID-19 Vaccination in the United States</v>
      </c>
      <c r="D14" s="64">
        <f t="shared" si="9"/>
        <v>44958</v>
      </c>
      <c r="E14" s="67" t="str">
        <f t="shared" si="9"/>
        <v>JAMA Network Open</v>
      </c>
      <c r="F14" s="67" t="str">
        <f t="shared" si="9"/>
        <v>Yes</v>
      </c>
      <c r="G14" s="67" t="str">
        <f t="shared" si="9"/>
        <v>None</v>
      </c>
      <c r="H14" s="67" t="str">
        <f t="shared" si="9"/>
        <v>United States</v>
      </c>
      <c r="I14" s="67" t="str">
        <f t="shared" si="9"/>
        <v>December 2022 to January 2022</v>
      </c>
      <c r="J14" s="67" t="str">
        <f t="shared" si="9"/>
        <v>Retrospective cohort study</v>
      </c>
      <c r="K14" s="67" t="str">
        <f t="shared" ref="K14:R15" si="10">K13</f>
        <v>General population (≥18 years)</v>
      </c>
      <c r="L14" s="67" t="str">
        <f t="shared" si="10"/>
        <v>N/A</v>
      </c>
      <c r="M14" s="67">
        <f t="shared" si="10"/>
        <v>295</v>
      </c>
      <c r="N14" s="67" t="str">
        <f t="shared" si="10"/>
        <v>Passive</v>
      </c>
      <c r="O14" s="67" t="str">
        <f t="shared" si="10"/>
        <v>N/A</v>
      </c>
      <c r="P14" s="67" t="str">
        <f t="shared" si="10"/>
        <v xml:space="preserve">Reporting Incidende Rate (IR)
Cases/100 000 person year
</v>
      </c>
      <c r="Q14" s="67" t="str">
        <f t="shared" si="2"/>
        <v>Guillain-Barre Syndrome (GBS)</v>
      </c>
      <c r="R14" s="67" t="str">
        <f t="shared" si="10"/>
        <v>50-64</v>
      </c>
      <c r="S14" s="67" t="str">
        <f t="shared" si="3"/>
        <v>Overall</v>
      </c>
      <c r="T14" s="67" t="s">
        <v>109</v>
      </c>
      <c r="U14" s="15" t="s">
        <v>68</v>
      </c>
      <c r="V14" s="67" t="str">
        <f t="shared" si="4"/>
        <v>21 days</v>
      </c>
      <c r="W14" s="15" t="s">
        <v>415</v>
      </c>
      <c r="X14" s="67"/>
    </row>
    <row r="15" spans="1:24" ht="15" customHeight="1" x14ac:dyDescent="0.25">
      <c r="A15" s="62">
        <f t="shared" si="9"/>
        <v>44971</v>
      </c>
      <c r="B15" s="67" t="str">
        <f t="shared" si="9"/>
        <v xml:space="preserve">Abara W. E., et al. </v>
      </c>
      <c r="C15" s="68" t="str">
        <f t="shared" si="9"/>
        <v>Reports of Guillain-Barré Syndrome After COVID-19 Vaccination in the United States</v>
      </c>
      <c r="D15" s="64">
        <f t="shared" si="9"/>
        <v>44958</v>
      </c>
      <c r="E15" s="67" t="str">
        <f t="shared" si="9"/>
        <v>JAMA Network Open</v>
      </c>
      <c r="F15" s="67" t="str">
        <f t="shared" si="9"/>
        <v>Yes</v>
      </c>
      <c r="G15" s="67" t="str">
        <f t="shared" si="9"/>
        <v>None</v>
      </c>
      <c r="H15" s="67" t="str">
        <f t="shared" si="9"/>
        <v>United States</v>
      </c>
      <c r="I15" s="67" t="str">
        <f t="shared" si="9"/>
        <v>December 2022 to January 2022</v>
      </c>
      <c r="J15" s="67" t="str">
        <f t="shared" si="9"/>
        <v>Retrospective cohort study</v>
      </c>
      <c r="K15" s="67" t="str">
        <f t="shared" si="10"/>
        <v>General population (≥18 years)</v>
      </c>
      <c r="L15" s="67" t="str">
        <f t="shared" si="10"/>
        <v>N/A</v>
      </c>
      <c r="M15" s="67">
        <f t="shared" si="10"/>
        <v>295</v>
      </c>
      <c r="N15" s="67" t="str">
        <f t="shared" si="10"/>
        <v>Passive</v>
      </c>
      <c r="O15" s="67" t="str">
        <f t="shared" si="10"/>
        <v>N/A</v>
      </c>
      <c r="P15" s="67" t="str">
        <f t="shared" si="10"/>
        <v xml:space="preserve">Reporting Incidende Rate (IR)
Cases/100 000 person year
</v>
      </c>
      <c r="Q15" s="67" t="str">
        <f t="shared" si="2"/>
        <v>Guillain-Barre Syndrome (GBS)</v>
      </c>
      <c r="R15" s="67" t="str">
        <f t="shared" si="10"/>
        <v>50-64</v>
      </c>
      <c r="S15" s="67" t="str">
        <f t="shared" si="3"/>
        <v>Overall</v>
      </c>
      <c r="T15" s="67" t="str">
        <f>T14</f>
        <v>2 doses</v>
      </c>
      <c r="U15" s="15" t="s">
        <v>65</v>
      </c>
      <c r="V15" s="67" t="str">
        <f t="shared" si="4"/>
        <v>21 days</v>
      </c>
      <c r="W15" s="15" t="s">
        <v>416</v>
      </c>
      <c r="X15" s="67"/>
    </row>
    <row r="16" spans="1:24" ht="15" customHeight="1" x14ac:dyDescent="0.25">
      <c r="A16" s="62">
        <f t="shared" ref="A16:P16" si="11">A15</f>
        <v>44971</v>
      </c>
      <c r="B16" s="67" t="str">
        <f t="shared" si="11"/>
        <v xml:space="preserve">Abara W. E., et al. </v>
      </c>
      <c r="C16" s="68" t="str">
        <f t="shared" si="11"/>
        <v>Reports of Guillain-Barré Syndrome After COVID-19 Vaccination in the United States</v>
      </c>
      <c r="D16" s="64">
        <f t="shared" si="11"/>
        <v>44958</v>
      </c>
      <c r="E16" s="67" t="str">
        <f t="shared" si="11"/>
        <v>JAMA Network Open</v>
      </c>
      <c r="F16" s="67" t="str">
        <f t="shared" si="11"/>
        <v>Yes</v>
      </c>
      <c r="G16" s="67" t="str">
        <f t="shared" si="11"/>
        <v>None</v>
      </c>
      <c r="H16" s="67" t="str">
        <f t="shared" si="11"/>
        <v>United States</v>
      </c>
      <c r="I16" s="67" t="str">
        <f t="shared" si="11"/>
        <v>December 2022 to January 2022</v>
      </c>
      <c r="J16" s="67" t="str">
        <f t="shared" si="11"/>
        <v>Retrospective cohort study</v>
      </c>
      <c r="K16" s="67" t="str">
        <f t="shared" si="11"/>
        <v>General population (≥18 years)</v>
      </c>
      <c r="L16" s="67" t="str">
        <f t="shared" si="11"/>
        <v>N/A</v>
      </c>
      <c r="M16" s="67">
        <f t="shared" si="11"/>
        <v>295</v>
      </c>
      <c r="N16" s="67" t="str">
        <f t="shared" si="11"/>
        <v>Passive</v>
      </c>
      <c r="O16" s="67" t="str">
        <f t="shared" si="11"/>
        <v>N/A</v>
      </c>
      <c r="P16" s="67" t="str">
        <f t="shared" si="11"/>
        <v xml:space="preserve">Reporting Incidende Rate (IR)
Cases/100 000 person year
</v>
      </c>
      <c r="Q16" s="67" t="str">
        <f t="shared" si="2"/>
        <v>Guillain-Barre Syndrome (GBS)</v>
      </c>
      <c r="R16" s="67" t="s">
        <v>417</v>
      </c>
      <c r="S16" s="67" t="str">
        <f t="shared" si="3"/>
        <v>Overall</v>
      </c>
      <c r="T16" s="15" t="s">
        <v>402</v>
      </c>
      <c r="U16" s="15" t="s">
        <v>403</v>
      </c>
      <c r="V16" s="67" t="str">
        <f t="shared" si="4"/>
        <v>21 days</v>
      </c>
      <c r="W16" s="15" t="s">
        <v>418</v>
      </c>
      <c r="X16" s="67"/>
    </row>
    <row r="17" spans="1:24" ht="15" customHeight="1" x14ac:dyDescent="0.25">
      <c r="A17" s="62">
        <f t="shared" ref="A17:S17" si="12">A16</f>
        <v>44971</v>
      </c>
      <c r="B17" s="67" t="str">
        <f t="shared" si="12"/>
        <v xml:space="preserve">Abara W. E., et al. </v>
      </c>
      <c r="C17" s="68" t="str">
        <f t="shared" si="12"/>
        <v>Reports of Guillain-Barré Syndrome After COVID-19 Vaccination in the United States</v>
      </c>
      <c r="D17" s="64">
        <f t="shared" si="12"/>
        <v>44958</v>
      </c>
      <c r="E17" s="67" t="str">
        <f t="shared" si="12"/>
        <v>JAMA Network Open</v>
      </c>
      <c r="F17" s="67" t="str">
        <f t="shared" si="12"/>
        <v>Yes</v>
      </c>
      <c r="G17" s="67" t="str">
        <f t="shared" si="12"/>
        <v>None</v>
      </c>
      <c r="H17" s="67" t="str">
        <f t="shared" si="12"/>
        <v>United States</v>
      </c>
      <c r="I17" s="67" t="str">
        <f t="shared" si="12"/>
        <v>December 2022 to January 2022</v>
      </c>
      <c r="J17" s="67" t="str">
        <f t="shared" si="12"/>
        <v>Retrospective cohort study</v>
      </c>
      <c r="K17" s="67" t="str">
        <f t="shared" si="12"/>
        <v>General population (≥18 years)</v>
      </c>
      <c r="L17" s="67" t="str">
        <f t="shared" si="12"/>
        <v>N/A</v>
      </c>
      <c r="M17" s="67">
        <f t="shared" si="12"/>
        <v>295</v>
      </c>
      <c r="N17" s="67" t="str">
        <f t="shared" si="12"/>
        <v>Passive</v>
      </c>
      <c r="O17" s="67" t="str">
        <f t="shared" si="12"/>
        <v>N/A</v>
      </c>
      <c r="P17" s="67" t="str">
        <f t="shared" si="12"/>
        <v xml:space="preserve">Reporting Incidende Rate (IR)
Cases/100 000 person year
</v>
      </c>
      <c r="Q17" s="67" t="str">
        <f t="shared" si="2"/>
        <v>Guillain-Barre Syndrome (GBS)</v>
      </c>
      <c r="R17" s="67" t="str">
        <f t="shared" si="12"/>
        <v xml:space="preserve"> ≥65</v>
      </c>
      <c r="S17" s="67" t="str">
        <f t="shared" si="12"/>
        <v>Overall</v>
      </c>
      <c r="T17" s="67" t="s">
        <v>109</v>
      </c>
      <c r="U17" s="15" t="s">
        <v>68</v>
      </c>
      <c r="V17" s="67" t="str">
        <f t="shared" si="4"/>
        <v>21 days</v>
      </c>
      <c r="W17" s="15" t="s">
        <v>419</v>
      </c>
      <c r="X17" s="67"/>
    </row>
    <row r="18" spans="1:24" ht="15" customHeight="1" x14ac:dyDescent="0.25">
      <c r="A18" s="62">
        <f t="shared" ref="A18:T18" si="13">A17</f>
        <v>44971</v>
      </c>
      <c r="B18" s="67" t="str">
        <f t="shared" si="13"/>
        <v xml:space="preserve">Abara W. E., et al. </v>
      </c>
      <c r="C18" s="68" t="str">
        <f t="shared" si="13"/>
        <v>Reports of Guillain-Barré Syndrome After COVID-19 Vaccination in the United States</v>
      </c>
      <c r="D18" s="64">
        <f t="shared" si="13"/>
        <v>44958</v>
      </c>
      <c r="E18" s="67" t="str">
        <f t="shared" si="13"/>
        <v>JAMA Network Open</v>
      </c>
      <c r="F18" s="67" t="str">
        <f t="shared" si="13"/>
        <v>Yes</v>
      </c>
      <c r="G18" s="67" t="str">
        <f t="shared" si="13"/>
        <v>None</v>
      </c>
      <c r="H18" s="67" t="str">
        <f t="shared" si="13"/>
        <v>United States</v>
      </c>
      <c r="I18" s="67" t="str">
        <f t="shared" si="13"/>
        <v>December 2022 to January 2022</v>
      </c>
      <c r="J18" s="67" t="str">
        <f t="shared" si="13"/>
        <v>Retrospective cohort study</v>
      </c>
      <c r="K18" s="67" t="str">
        <f t="shared" si="13"/>
        <v>General population (≥18 years)</v>
      </c>
      <c r="L18" s="67" t="str">
        <f t="shared" si="13"/>
        <v>N/A</v>
      </c>
      <c r="M18" s="67">
        <f t="shared" si="13"/>
        <v>295</v>
      </c>
      <c r="N18" s="67" t="str">
        <f t="shared" si="13"/>
        <v>Passive</v>
      </c>
      <c r="O18" s="67" t="str">
        <f t="shared" si="13"/>
        <v>N/A</v>
      </c>
      <c r="P18" s="67" t="str">
        <f t="shared" si="13"/>
        <v xml:space="preserve">Reporting Incidende Rate (IR)
Cases/100 000 person year
</v>
      </c>
      <c r="Q18" s="67" t="str">
        <f t="shared" si="2"/>
        <v>Guillain-Barre Syndrome (GBS)</v>
      </c>
      <c r="R18" s="67" t="str">
        <f t="shared" si="13"/>
        <v xml:space="preserve"> ≥65</v>
      </c>
      <c r="S18" s="67" t="str">
        <f t="shared" si="13"/>
        <v>Overall</v>
      </c>
      <c r="T18" s="67" t="str">
        <f t="shared" si="13"/>
        <v>2 doses</v>
      </c>
      <c r="U18" s="15" t="s">
        <v>65</v>
      </c>
      <c r="V18" s="67" t="str">
        <f t="shared" si="4"/>
        <v>21 days</v>
      </c>
      <c r="W18" s="15" t="s">
        <v>420</v>
      </c>
      <c r="X18" s="67"/>
    </row>
    <row r="19" spans="1:24" ht="15" customHeight="1" x14ac:dyDescent="0.25">
      <c r="A19" s="62">
        <f t="shared" ref="A19:P19" si="14">A18</f>
        <v>44971</v>
      </c>
      <c r="B19" s="67" t="str">
        <f t="shared" si="14"/>
        <v xml:space="preserve">Abara W. E., et al. </v>
      </c>
      <c r="C19" s="68" t="str">
        <f t="shared" si="14"/>
        <v>Reports of Guillain-Barré Syndrome After COVID-19 Vaccination in the United States</v>
      </c>
      <c r="D19" s="64">
        <f t="shared" si="14"/>
        <v>44958</v>
      </c>
      <c r="E19" s="67" t="str">
        <f t="shared" si="14"/>
        <v>JAMA Network Open</v>
      </c>
      <c r="F19" s="67" t="str">
        <f t="shared" si="14"/>
        <v>Yes</v>
      </c>
      <c r="G19" s="67" t="str">
        <f t="shared" si="14"/>
        <v>None</v>
      </c>
      <c r="H19" s="67" t="str">
        <f t="shared" si="14"/>
        <v>United States</v>
      </c>
      <c r="I19" s="67" t="str">
        <f t="shared" si="14"/>
        <v>December 2022 to January 2022</v>
      </c>
      <c r="J19" s="67" t="str">
        <f t="shared" si="14"/>
        <v>Retrospective cohort study</v>
      </c>
      <c r="K19" s="67" t="str">
        <f t="shared" si="14"/>
        <v>General population (≥18 years)</v>
      </c>
      <c r="L19" s="67" t="str">
        <f t="shared" si="14"/>
        <v>N/A</v>
      </c>
      <c r="M19" s="67">
        <f t="shared" si="14"/>
        <v>295</v>
      </c>
      <c r="N19" s="67" t="str">
        <f t="shared" si="14"/>
        <v>Passive</v>
      </c>
      <c r="O19" s="67" t="str">
        <f t="shared" si="14"/>
        <v>N/A</v>
      </c>
      <c r="P19" s="67" t="str">
        <f t="shared" si="14"/>
        <v xml:space="preserve">Reporting Incidende Rate (IR)
Cases/100 000 person year
</v>
      </c>
      <c r="Q19" s="67" t="str">
        <f t="shared" si="2"/>
        <v>Guillain-Barre Syndrome (GBS)</v>
      </c>
      <c r="R19" s="67" t="s">
        <v>401</v>
      </c>
      <c r="S19" s="67" t="s">
        <v>48</v>
      </c>
      <c r="T19" s="15" t="s">
        <v>402</v>
      </c>
      <c r="U19" s="15" t="s">
        <v>403</v>
      </c>
      <c r="V19" s="67" t="s">
        <v>421</v>
      </c>
      <c r="W19" s="15" t="s">
        <v>422</v>
      </c>
      <c r="X19" s="67"/>
    </row>
    <row r="20" spans="1:24" ht="15" customHeight="1" x14ac:dyDescent="0.25">
      <c r="A20" s="62">
        <f t="shared" ref="A20:J21" si="15">A19</f>
        <v>44971</v>
      </c>
      <c r="B20" s="67" t="str">
        <f t="shared" si="15"/>
        <v xml:space="preserve">Abara W. E., et al. </v>
      </c>
      <c r="C20" s="68" t="str">
        <f t="shared" si="15"/>
        <v>Reports of Guillain-Barré Syndrome After COVID-19 Vaccination in the United States</v>
      </c>
      <c r="D20" s="64">
        <f t="shared" si="15"/>
        <v>44958</v>
      </c>
      <c r="E20" s="67" t="str">
        <f t="shared" si="15"/>
        <v>JAMA Network Open</v>
      </c>
      <c r="F20" s="67" t="str">
        <f t="shared" si="15"/>
        <v>Yes</v>
      </c>
      <c r="G20" s="67" t="str">
        <f t="shared" si="15"/>
        <v>None</v>
      </c>
      <c r="H20" s="67" t="str">
        <f t="shared" si="15"/>
        <v>United States</v>
      </c>
      <c r="I20" s="67" t="str">
        <f t="shared" si="15"/>
        <v>December 2022 to January 2022</v>
      </c>
      <c r="J20" s="67" t="str">
        <f t="shared" si="15"/>
        <v>Retrospective cohort study</v>
      </c>
      <c r="K20" s="67" t="str">
        <f t="shared" ref="K20:R21" si="16">K19</f>
        <v>General population (≥18 years)</v>
      </c>
      <c r="L20" s="67" t="str">
        <f t="shared" si="16"/>
        <v>N/A</v>
      </c>
      <c r="M20" s="67">
        <f t="shared" si="16"/>
        <v>295</v>
      </c>
      <c r="N20" s="67" t="str">
        <f t="shared" si="16"/>
        <v>Passive</v>
      </c>
      <c r="O20" s="67" t="str">
        <f t="shared" si="16"/>
        <v>N/A</v>
      </c>
      <c r="P20" s="67" t="str">
        <f t="shared" si="16"/>
        <v xml:space="preserve">Reporting Incidende Rate (IR)
Cases/100 000 person year
</v>
      </c>
      <c r="Q20" s="67" t="str">
        <f t="shared" si="2"/>
        <v>Guillain-Barre Syndrome (GBS)</v>
      </c>
      <c r="R20" s="67" t="str">
        <f t="shared" si="16"/>
        <v xml:space="preserve">≥18 </v>
      </c>
      <c r="S20" s="67" t="str">
        <f t="shared" ref="S20:S28" si="17">S19</f>
        <v>Overall</v>
      </c>
      <c r="T20" s="67" t="s">
        <v>109</v>
      </c>
      <c r="U20" s="15" t="s">
        <v>68</v>
      </c>
      <c r="V20" s="67" t="str">
        <f t="shared" ref="V20:V30" si="18">V19</f>
        <v xml:space="preserve">42 days </v>
      </c>
      <c r="W20" s="15" t="s">
        <v>412</v>
      </c>
      <c r="X20" s="67"/>
    </row>
    <row r="21" spans="1:24" ht="15" customHeight="1" x14ac:dyDescent="0.25">
      <c r="A21" s="62">
        <f t="shared" si="15"/>
        <v>44971</v>
      </c>
      <c r="B21" s="67" t="str">
        <f t="shared" si="15"/>
        <v xml:space="preserve">Abara W. E., et al. </v>
      </c>
      <c r="C21" s="68" t="str">
        <f t="shared" si="15"/>
        <v>Reports of Guillain-Barré Syndrome After COVID-19 Vaccination in the United States</v>
      </c>
      <c r="D21" s="64">
        <f t="shared" si="15"/>
        <v>44958</v>
      </c>
      <c r="E21" s="67" t="str">
        <f t="shared" si="15"/>
        <v>JAMA Network Open</v>
      </c>
      <c r="F21" s="67" t="str">
        <f t="shared" si="15"/>
        <v>Yes</v>
      </c>
      <c r="G21" s="67" t="str">
        <f t="shared" si="15"/>
        <v>None</v>
      </c>
      <c r="H21" s="67" t="str">
        <f t="shared" si="15"/>
        <v>United States</v>
      </c>
      <c r="I21" s="67" t="str">
        <f t="shared" si="15"/>
        <v>December 2022 to January 2022</v>
      </c>
      <c r="J21" s="67" t="str">
        <f t="shared" si="15"/>
        <v>Retrospective cohort study</v>
      </c>
      <c r="K21" s="67" t="str">
        <f t="shared" si="16"/>
        <v>General population (≥18 years)</v>
      </c>
      <c r="L21" s="67" t="str">
        <f t="shared" si="16"/>
        <v>N/A</v>
      </c>
      <c r="M21" s="67">
        <f t="shared" si="16"/>
        <v>295</v>
      </c>
      <c r="N21" s="67" t="str">
        <f t="shared" si="16"/>
        <v>Passive</v>
      </c>
      <c r="O21" s="67" t="str">
        <f t="shared" si="16"/>
        <v>N/A</v>
      </c>
      <c r="P21" s="67" t="str">
        <f t="shared" si="16"/>
        <v xml:space="preserve">Reporting Incidende Rate (IR)
Cases/100 000 person year
</v>
      </c>
      <c r="Q21" s="67" t="str">
        <f t="shared" si="2"/>
        <v>Guillain-Barre Syndrome (GBS)</v>
      </c>
      <c r="R21" s="67" t="str">
        <f t="shared" si="16"/>
        <v xml:space="preserve">≥18 </v>
      </c>
      <c r="S21" s="67" t="str">
        <f t="shared" si="17"/>
        <v>Overall</v>
      </c>
      <c r="T21" s="67" t="str">
        <f>T20</f>
        <v>2 doses</v>
      </c>
      <c r="U21" s="15" t="s">
        <v>65</v>
      </c>
      <c r="V21" s="67" t="str">
        <f t="shared" si="18"/>
        <v xml:space="preserve">42 days </v>
      </c>
      <c r="W21" s="15" t="s">
        <v>423</v>
      </c>
      <c r="X21" s="67"/>
    </row>
    <row r="22" spans="1:24" ht="15" customHeight="1" x14ac:dyDescent="0.25">
      <c r="A22" s="62">
        <f t="shared" ref="A22:P22" si="19">A21</f>
        <v>44971</v>
      </c>
      <c r="B22" s="67" t="str">
        <f t="shared" si="19"/>
        <v xml:space="preserve">Abara W. E., et al. </v>
      </c>
      <c r="C22" s="68" t="str">
        <f t="shared" si="19"/>
        <v>Reports of Guillain-Barré Syndrome After COVID-19 Vaccination in the United States</v>
      </c>
      <c r="D22" s="64">
        <f t="shared" si="19"/>
        <v>44958</v>
      </c>
      <c r="E22" s="67" t="str">
        <f t="shared" si="19"/>
        <v>JAMA Network Open</v>
      </c>
      <c r="F22" s="67" t="str">
        <f t="shared" si="19"/>
        <v>Yes</v>
      </c>
      <c r="G22" s="67" t="str">
        <f t="shared" si="19"/>
        <v>None</v>
      </c>
      <c r="H22" s="67" t="str">
        <f t="shared" si="19"/>
        <v>United States</v>
      </c>
      <c r="I22" s="67" t="str">
        <f t="shared" si="19"/>
        <v>December 2022 to January 2022</v>
      </c>
      <c r="J22" s="67" t="str">
        <f t="shared" si="19"/>
        <v>Retrospective cohort study</v>
      </c>
      <c r="K22" s="67" t="str">
        <f t="shared" si="19"/>
        <v>General population (≥18 years)</v>
      </c>
      <c r="L22" s="67" t="str">
        <f t="shared" si="19"/>
        <v>N/A</v>
      </c>
      <c r="M22" s="67">
        <f t="shared" si="19"/>
        <v>295</v>
      </c>
      <c r="N22" s="67" t="str">
        <f t="shared" si="19"/>
        <v>Passive</v>
      </c>
      <c r="O22" s="67" t="str">
        <f t="shared" si="19"/>
        <v>N/A</v>
      </c>
      <c r="P22" s="67" t="str">
        <f t="shared" si="19"/>
        <v xml:space="preserve">Reporting Incidende Rate (IR)
Cases/100 000 person year
</v>
      </c>
      <c r="Q22" s="67" t="str">
        <f t="shared" si="2"/>
        <v>Guillain-Barre Syndrome (GBS)</v>
      </c>
      <c r="R22" s="67" t="s">
        <v>409</v>
      </c>
      <c r="S22" s="67" t="str">
        <f t="shared" si="17"/>
        <v>Overall</v>
      </c>
      <c r="T22" s="15" t="s">
        <v>402</v>
      </c>
      <c r="U22" s="15" t="s">
        <v>403</v>
      </c>
      <c r="V22" s="67" t="str">
        <f t="shared" si="18"/>
        <v xml:space="preserve">42 days </v>
      </c>
      <c r="W22" s="15" t="s">
        <v>424</v>
      </c>
      <c r="X22" s="67"/>
    </row>
    <row r="23" spans="1:24" ht="15" customHeight="1" x14ac:dyDescent="0.25">
      <c r="A23" s="62">
        <f t="shared" ref="A23:J24" si="20">A22</f>
        <v>44971</v>
      </c>
      <c r="B23" s="67" t="str">
        <f t="shared" si="20"/>
        <v xml:space="preserve">Abara W. E., et al. </v>
      </c>
      <c r="C23" s="68" t="str">
        <f t="shared" si="20"/>
        <v>Reports of Guillain-Barré Syndrome After COVID-19 Vaccination in the United States</v>
      </c>
      <c r="D23" s="64">
        <f t="shared" si="20"/>
        <v>44958</v>
      </c>
      <c r="E23" s="67" t="str">
        <f t="shared" si="20"/>
        <v>JAMA Network Open</v>
      </c>
      <c r="F23" s="67" t="str">
        <f t="shared" si="20"/>
        <v>Yes</v>
      </c>
      <c r="G23" s="67" t="str">
        <f t="shared" si="20"/>
        <v>None</v>
      </c>
      <c r="H23" s="67" t="str">
        <f t="shared" si="20"/>
        <v>United States</v>
      </c>
      <c r="I23" s="67" t="str">
        <f t="shared" si="20"/>
        <v>December 2022 to January 2022</v>
      </c>
      <c r="J23" s="67" t="str">
        <f t="shared" si="20"/>
        <v>Retrospective cohort study</v>
      </c>
      <c r="K23" s="67" t="str">
        <f t="shared" ref="K23:R24" si="21">K22</f>
        <v>General population (≥18 years)</v>
      </c>
      <c r="L23" s="67" t="str">
        <f t="shared" si="21"/>
        <v>N/A</v>
      </c>
      <c r="M23" s="67">
        <f t="shared" si="21"/>
        <v>295</v>
      </c>
      <c r="N23" s="67" t="str">
        <f t="shared" si="21"/>
        <v>Passive</v>
      </c>
      <c r="O23" s="67" t="str">
        <f t="shared" si="21"/>
        <v>N/A</v>
      </c>
      <c r="P23" s="67" t="str">
        <f t="shared" si="21"/>
        <v xml:space="preserve">Reporting Incidende Rate (IR)
Cases/100 000 person year
</v>
      </c>
      <c r="Q23" s="67" t="str">
        <f t="shared" si="2"/>
        <v>Guillain-Barre Syndrome (GBS)</v>
      </c>
      <c r="R23" s="67" t="str">
        <f t="shared" si="21"/>
        <v>18-49</v>
      </c>
      <c r="S23" s="67" t="str">
        <f t="shared" si="17"/>
        <v>Overall</v>
      </c>
      <c r="T23" s="67" t="s">
        <v>109</v>
      </c>
      <c r="U23" s="15" t="s">
        <v>68</v>
      </c>
      <c r="V23" s="67" t="str">
        <f t="shared" si="18"/>
        <v xml:space="preserve">42 days </v>
      </c>
      <c r="W23" s="15" t="s">
        <v>425</v>
      </c>
      <c r="X23" s="67"/>
    </row>
    <row r="24" spans="1:24" ht="15" customHeight="1" x14ac:dyDescent="0.25">
      <c r="A24" s="62">
        <f t="shared" si="20"/>
        <v>44971</v>
      </c>
      <c r="B24" s="67" t="str">
        <f t="shared" si="20"/>
        <v xml:space="preserve">Abara W. E., et al. </v>
      </c>
      <c r="C24" s="68" t="str">
        <f t="shared" si="20"/>
        <v>Reports of Guillain-Barré Syndrome After COVID-19 Vaccination in the United States</v>
      </c>
      <c r="D24" s="64">
        <f t="shared" si="20"/>
        <v>44958</v>
      </c>
      <c r="E24" s="67" t="str">
        <f t="shared" si="20"/>
        <v>JAMA Network Open</v>
      </c>
      <c r="F24" s="67" t="str">
        <f t="shared" si="20"/>
        <v>Yes</v>
      </c>
      <c r="G24" s="67" t="str">
        <f t="shared" si="20"/>
        <v>None</v>
      </c>
      <c r="H24" s="67" t="str">
        <f t="shared" si="20"/>
        <v>United States</v>
      </c>
      <c r="I24" s="67" t="str">
        <f t="shared" si="20"/>
        <v>December 2022 to January 2022</v>
      </c>
      <c r="J24" s="67" t="str">
        <f t="shared" si="20"/>
        <v>Retrospective cohort study</v>
      </c>
      <c r="K24" s="67" t="str">
        <f t="shared" si="21"/>
        <v>General population (≥18 years)</v>
      </c>
      <c r="L24" s="67" t="str">
        <f t="shared" si="21"/>
        <v>N/A</v>
      </c>
      <c r="M24" s="67">
        <f t="shared" si="21"/>
        <v>295</v>
      </c>
      <c r="N24" s="67" t="str">
        <f t="shared" si="21"/>
        <v>Passive</v>
      </c>
      <c r="O24" s="67" t="str">
        <f t="shared" si="21"/>
        <v>N/A</v>
      </c>
      <c r="P24" s="67" t="str">
        <f t="shared" si="21"/>
        <v xml:space="preserve">Reporting Incidende Rate (IR)
Cases/100 000 person year
</v>
      </c>
      <c r="Q24" s="67" t="str">
        <f t="shared" si="2"/>
        <v>Guillain-Barre Syndrome (GBS)</v>
      </c>
      <c r="R24" s="67" t="str">
        <f t="shared" si="21"/>
        <v>18-49</v>
      </c>
      <c r="S24" s="67" t="str">
        <f t="shared" si="17"/>
        <v>Overall</v>
      </c>
      <c r="T24" s="67" t="str">
        <f>T23</f>
        <v>2 doses</v>
      </c>
      <c r="U24" s="15" t="s">
        <v>65</v>
      </c>
      <c r="V24" s="67" t="str">
        <f t="shared" si="18"/>
        <v xml:space="preserve">42 days </v>
      </c>
      <c r="W24" s="15" t="s">
        <v>426</v>
      </c>
      <c r="X24" s="67"/>
    </row>
    <row r="25" spans="1:24" ht="15" customHeight="1" x14ac:dyDescent="0.25">
      <c r="A25" s="62">
        <f t="shared" ref="A25:P25" si="22">A24</f>
        <v>44971</v>
      </c>
      <c r="B25" s="67" t="str">
        <f t="shared" si="22"/>
        <v xml:space="preserve">Abara W. E., et al. </v>
      </c>
      <c r="C25" s="68" t="str">
        <f t="shared" si="22"/>
        <v>Reports of Guillain-Barré Syndrome After COVID-19 Vaccination in the United States</v>
      </c>
      <c r="D25" s="64">
        <f t="shared" si="22"/>
        <v>44958</v>
      </c>
      <c r="E25" s="67" t="str">
        <f t="shared" si="22"/>
        <v>JAMA Network Open</v>
      </c>
      <c r="F25" s="67" t="str">
        <f t="shared" si="22"/>
        <v>Yes</v>
      </c>
      <c r="G25" s="67" t="str">
        <f t="shared" si="22"/>
        <v>None</v>
      </c>
      <c r="H25" s="67" t="str">
        <f t="shared" si="22"/>
        <v>United States</v>
      </c>
      <c r="I25" s="67" t="str">
        <f t="shared" si="22"/>
        <v>December 2022 to January 2022</v>
      </c>
      <c r="J25" s="67" t="str">
        <f t="shared" si="22"/>
        <v>Retrospective cohort study</v>
      </c>
      <c r="K25" s="67" t="str">
        <f t="shared" si="22"/>
        <v>General population (≥18 years)</v>
      </c>
      <c r="L25" s="67" t="str">
        <f t="shared" si="22"/>
        <v>N/A</v>
      </c>
      <c r="M25" s="67">
        <f t="shared" si="22"/>
        <v>295</v>
      </c>
      <c r="N25" s="67" t="str">
        <f t="shared" si="22"/>
        <v>Passive</v>
      </c>
      <c r="O25" s="67" t="str">
        <f t="shared" si="22"/>
        <v>N/A</v>
      </c>
      <c r="P25" s="67" t="str">
        <f t="shared" si="22"/>
        <v xml:space="preserve">Reporting Incidende Rate (IR)
Cases/100 000 person year
</v>
      </c>
      <c r="Q25" s="67" t="str">
        <f t="shared" si="2"/>
        <v>Guillain-Barre Syndrome (GBS)</v>
      </c>
      <c r="R25" s="67" t="s">
        <v>413</v>
      </c>
      <c r="S25" s="67" t="str">
        <f t="shared" si="17"/>
        <v>Overall</v>
      </c>
      <c r="T25" s="15" t="s">
        <v>402</v>
      </c>
      <c r="U25" s="15" t="s">
        <v>403</v>
      </c>
      <c r="V25" s="67" t="str">
        <f t="shared" si="18"/>
        <v xml:space="preserve">42 days </v>
      </c>
      <c r="W25" s="15" t="s">
        <v>427</v>
      </c>
      <c r="X25" s="67"/>
    </row>
    <row r="26" spans="1:24" ht="15" customHeight="1" x14ac:dyDescent="0.25">
      <c r="A26" s="62">
        <f t="shared" ref="A26:J27" si="23">A25</f>
        <v>44971</v>
      </c>
      <c r="B26" s="67" t="str">
        <f t="shared" si="23"/>
        <v xml:space="preserve">Abara W. E., et al. </v>
      </c>
      <c r="C26" s="68" t="str">
        <f t="shared" si="23"/>
        <v>Reports of Guillain-Barré Syndrome After COVID-19 Vaccination in the United States</v>
      </c>
      <c r="D26" s="64">
        <f t="shared" si="23"/>
        <v>44958</v>
      </c>
      <c r="E26" s="67" t="str">
        <f t="shared" si="23"/>
        <v>JAMA Network Open</v>
      </c>
      <c r="F26" s="67" t="str">
        <f t="shared" si="23"/>
        <v>Yes</v>
      </c>
      <c r="G26" s="67" t="str">
        <f t="shared" si="23"/>
        <v>None</v>
      </c>
      <c r="H26" s="67" t="str">
        <f t="shared" si="23"/>
        <v>United States</v>
      </c>
      <c r="I26" s="67" t="str">
        <f t="shared" si="23"/>
        <v>December 2022 to January 2022</v>
      </c>
      <c r="J26" s="67" t="str">
        <f t="shared" si="23"/>
        <v>Retrospective cohort study</v>
      </c>
      <c r="K26" s="67" t="str">
        <f t="shared" ref="K26:R27" si="24">K25</f>
        <v>General population (≥18 years)</v>
      </c>
      <c r="L26" s="67" t="str">
        <f t="shared" si="24"/>
        <v>N/A</v>
      </c>
      <c r="M26" s="67">
        <f t="shared" si="24"/>
        <v>295</v>
      </c>
      <c r="N26" s="67" t="str">
        <f t="shared" si="24"/>
        <v>Passive</v>
      </c>
      <c r="O26" s="67" t="str">
        <f t="shared" si="24"/>
        <v>N/A</v>
      </c>
      <c r="P26" s="67" t="str">
        <f t="shared" si="24"/>
        <v xml:space="preserve">Reporting Incidende Rate (IR)
Cases/100 000 person year
</v>
      </c>
      <c r="Q26" s="67" t="str">
        <f t="shared" si="2"/>
        <v>Guillain-Barre Syndrome (GBS)</v>
      </c>
      <c r="R26" s="67" t="str">
        <f t="shared" si="24"/>
        <v>50-64</v>
      </c>
      <c r="S26" s="67" t="str">
        <f t="shared" si="17"/>
        <v>Overall</v>
      </c>
      <c r="T26" s="67" t="s">
        <v>109</v>
      </c>
      <c r="U26" s="15" t="s">
        <v>68</v>
      </c>
      <c r="V26" s="67" t="str">
        <f t="shared" si="18"/>
        <v xml:space="preserve">42 days </v>
      </c>
      <c r="W26" s="15" t="s">
        <v>425</v>
      </c>
      <c r="X26" s="67"/>
    </row>
    <row r="27" spans="1:24" ht="15" customHeight="1" x14ac:dyDescent="0.25">
      <c r="A27" s="62">
        <f t="shared" si="23"/>
        <v>44971</v>
      </c>
      <c r="B27" s="67" t="str">
        <f t="shared" si="23"/>
        <v xml:space="preserve">Abara W. E., et al. </v>
      </c>
      <c r="C27" s="68" t="str">
        <f t="shared" si="23"/>
        <v>Reports of Guillain-Barré Syndrome After COVID-19 Vaccination in the United States</v>
      </c>
      <c r="D27" s="64">
        <f t="shared" si="23"/>
        <v>44958</v>
      </c>
      <c r="E27" s="67" t="str">
        <f t="shared" si="23"/>
        <v>JAMA Network Open</v>
      </c>
      <c r="F27" s="67" t="str">
        <f t="shared" si="23"/>
        <v>Yes</v>
      </c>
      <c r="G27" s="67" t="str">
        <f t="shared" si="23"/>
        <v>None</v>
      </c>
      <c r="H27" s="67" t="str">
        <f t="shared" si="23"/>
        <v>United States</v>
      </c>
      <c r="I27" s="67" t="str">
        <f t="shared" si="23"/>
        <v>December 2022 to January 2022</v>
      </c>
      <c r="J27" s="67" t="str">
        <f t="shared" si="23"/>
        <v>Retrospective cohort study</v>
      </c>
      <c r="K27" s="67" t="str">
        <f t="shared" si="24"/>
        <v>General population (≥18 years)</v>
      </c>
      <c r="L27" s="67" t="str">
        <f t="shared" si="24"/>
        <v>N/A</v>
      </c>
      <c r="M27" s="67">
        <f t="shared" si="24"/>
        <v>295</v>
      </c>
      <c r="N27" s="67" t="str">
        <f t="shared" si="24"/>
        <v>Passive</v>
      </c>
      <c r="O27" s="67" t="str">
        <f t="shared" si="24"/>
        <v>N/A</v>
      </c>
      <c r="P27" s="67" t="str">
        <f t="shared" si="24"/>
        <v xml:space="preserve">Reporting Incidende Rate (IR)
Cases/100 000 person year
</v>
      </c>
      <c r="Q27" s="67" t="str">
        <f t="shared" si="2"/>
        <v>Guillain-Barre Syndrome (GBS)</v>
      </c>
      <c r="R27" s="67" t="str">
        <f t="shared" si="24"/>
        <v>50-64</v>
      </c>
      <c r="S27" s="67" t="str">
        <f t="shared" si="17"/>
        <v>Overall</v>
      </c>
      <c r="T27" s="67" t="str">
        <f>T26</f>
        <v>2 doses</v>
      </c>
      <c r="U27" s="15" t="s">
        <v>65</v>
      </c>
      <c r="V27" s="67" t="str">
        <f t="shared" si="18"/>
        <v xml:space="preserve">42 days </v>
      </c>
      <c r="W27" s="15" t="s">
        <v>428</v>
      </c>
      <c r="X27" s="67"/>
    </row>
    <row r="28" spans="1:24" ht="15" customHeight="1" x14ac:dyDescent="0.25">
      <c r="A28" s="62">
        <f t="shared" ref="A28:P28" si="25">A27</f>
        <v>44971</v>
      </c>
      <c r="B28" s="67" t="str">
        <f t="shared" si="25"/>
        <v xml:space="preserve">Abara W. E., et al. </v>
      </c>
      <c r="C28" s="68" t="str">
        <f t="shared" si="25"/>
        <v>Reports of Guillain-Barré Syndrome After COVID-19 Vaccination in the United States</v>
      </c>
      <c r="D28" s="64">
        <f t="shared" si="25"/>
        <v>44958</v>
      </c>
      <c r="E28" s="67" t="str">
        <f t="shared" si="25"/>
        <v>JAMA Network Open</v>
      </c>
      <c r="F28" s="67" t="str">
        <f t="shared" si="25"/>
        <v>Yes</v>
      </c>
      <c r="G28" s="67" t="str">
        <f t="shared" si="25"/>
        <v>None</v>
      </c>
      <c r="H28" s="67" t="str">
        <f t="shared" si="25"/>
        <v>United States</v>
      </c>
      <c r="I28" s="67" t="str">
        <f t="shared" si="25"/>
        <v>December 2022 to January 2022</v>
      </c>
      <c r="J28" s="67" t="str">
        <f t="shared" si="25"/>
        <v>Retrospective cohort study</v>
      </c>
      <c r="K28" s="67" t="str">
        <f t="shared" si="25"/>
        <v>General population (≥18 years)</v>
      </c>
      <c r="L28" s="67" t="str">
        <f t="shared" si="25"/>
        <v>N/A</v>
      </c>
      <c r="M28" s="67">
        <f t="shared" si="25"/>
        <v>295</v>
      </c>
      <c r="N28" s="67" t="str">
        <f t="shared" si="25"/>
        <v>Passive</v>
      </c>
      <c r="O28" s="67" t="str">
        <f t="shared" si="25"/>
        <v>N/A</v>
      </c>
      <c r="P28" s="67" t="str">
        <f t="shared" si="25"/>
        <v xml:space="preserve">Reporting Incidende Rate (IR)
Cases/100 000 person year
</v>
      </c>
      <c r="Q28" s="67" t="str">
        <f t="shared" si="2"/>
        <v>Guillain-Barre Syndrome (GBS)</v>
      </c>
      <c r="R28" s="67" t="s">
        <v>417</v>
      </c>
      <c r="S28" s="67" t="str">
        <f t="shared" si="17"/>
        <v>Overall</v>
      </c>
      <c r="T28" s="15" t="s">
        <v>402</v>
      </c>
      <c r="U28" s="15" t="s">
        <v>403</v>
      </c>
      <c r="V28" s="67" t="str">
        <f t="shared" si="18"/>
        <v xml:space="preserve">42 days </v>
      </c>
      <c r="W28" s="15" t="s">
        <v>429</v>
      </c>
      <c r="X28" s="67"/>
    </row>
    <row r="29" spans="1:24" ht="15" customHeight="1" x14ac:dyDescent="0.25">
      <c r="A29" s="62">
        <f t="shared" ref="A29:S29" si="26">A28</f>
        <v>44971</v>
      </c>
      <c r="B29" s="67" t="str">
        <f t="shared" si="26"/>
        <v xml:space="preserve">Abara W. E., et al. </v>
      </c>
      <c r="C29" s="68" t="str">
        <f t="shared" si="26"/>
        <v>Reports of Guillain-Barré Syndrome After COVID-19 Vaccination in the United States</v>
      </c>
      <c r="D29" s="64">
        <f t="shared" si="26"/>
        <v>44958</v>
      </c>
      <c r="E29" s="67" t="str">
        <f t="shared" si="26"/>
        <v>JAMA Network Open</v>
      </c>
      <c r="F29" s="67" t="str">
        <f t="shared" si="26"/>
        <v>Yes</v>
      </c>
      <c r="G29" s="67" t="str">
        <f t="shared" si="26"/>
        <v>None</v>
      </c>
      <c r="H29" s="67" t="str">
        <f t="shared" si="26"/>
        <v>United States</v>
      </c>
      <c r="I29" s="67" t="str">
        <f t="shared" si="26"/>
        <v>December 2022 to January 2022</v>
      </c>
      <c r="J29" s="67" t="str">
        <f t="shared" si="26"/>
        <v>Retrospective cohort study</v>
      </c>
      <c r="K29" s="67" t="str">
        <f t="shared" si="26"/>
        <v>General population (≥18 years)</v>
      </c>
      <c r="L29" s="67" t="str">
        <f t="shared" si="26"/>
        <v>N/A</v>
      </c>
      <c r="M29" s="67">
        <f t="shared" si="26"/>
        <v>295</v>
      </c>
      <c r="N29" s="67" t="str">
        <f t="shared" si="26"/>
        <v>Passive</v>
      </c>
      <c r="O29" s="67" t="str">
        <f t="shared" si="26"/>
        <v>N/A</v>
      </c>
      <c r="P29" s="67" t="str">
        <f t="shared" si="26"/>
        <v xml:space="preserve">Reporting Incidende Rate (IR)
Cases/100 000 person year
</v>
      </c>
      <c r="Q29" s="67" t="str">
        <f t="shared" si="2"/>
        <v>Guillain-Barre Syndrome (GBS)</v>
      </c>
      <c r="R29" s="67" t="str">
        <f t="shared" si="26"/>
        <v xml:space="preserve"> ≥65</v>
      </c>
      <c r="S29" s="67" t="str">
        <f t="shared" si="26"/>
        <v>Overall</v>
      </c>
      <c r="T29" s="67" t="s">
        <v>109</v>
      </c>
      <c r="U29" s="15" t="s">
        <v>68</v>
      </c>
      <c r="V29" s="67" t="str">
        <f t="shared" si="18"/>
        <v xml:space="preserve">42 days </v>
      </c>
      <c r="W29" s="15" t="s">
        <v>430</v>
      </c>
      <c r="X29" s="67"/>
    </row>
    <row r="30" spans="1:24" ht="15" customHeight="1" x14ac:dyDescent="0.25">
      <c r="A30" s="62">
        <f t="shared" ref="A30:T30" si="27">A29</f>
        <v>44971</v>
      </c>
      <c r="B30" s="67" t="str">
        <f t="shared" si="27"/>
        <v xml:space="preserve">Abara W. E., et al. </v>
      </c>
      <c r="C30" s="68" t="str">
        <f t="shared" si="27"/>
        <v>Reports of Guillain-Barré Syndrome After COVID-19 Vaccination in the United States</v>
      </c>
      <c r="D30" s="64">
        <f t="shared" si="27"/>
        <v>44958</v>
      </c>
      <c r="E30" s="67" t="str">
        <f t="shared" si="27"/>
        <v>JAMA Network Open</v>
      </c>
      <c r="F30" s="67" t="str">
        <f t="shared" si="27"/>
        <v>Yes</v>
      </c>
      <c r="G30" s="67" t="str">
        <f t="shared" si="27"/>
        <v>None</v>
      </c>
      <c r="H30" s="67" t="str">
        <f t="shared" si="27"/>
        <v>United States</v>
      </c>
      <c r="I30" s="67" t="str">
        <f t="shared" si="27"/>
        <v>December 2022 to January 2022</v>
      </c>
      <c r="J30" s="67" t="str">
        <f t="shared" si="27"/>
        <v>Retrospective cohort study</v>
      </c>
      <c r="K30" s="67" t="str">
        <f t="shared" si="27"/>
        <v>General population (≥18 years)</v>
      </c>
      <c r="L30" s="67" t="str">
        <f t="shared" si="27"/>
        <v>N/A</v>
      </c>
      <c r="M30" s="67">
        <f t="shared" si="27"/>
        <v>295</v>
      </c>
      <c r="N30" s="67" t="str">
        <f t="shared" si="27"/>
        <v>Passive</v>
      </c>
      <c r="O30" s="67" t="str">
        <f t="shared" si="27"/>
        <v>N/A</v>
      </c>
      <c r="P30" s="67" t="str">
        <f t="shared" si="27"/>
        <v xml:space="preserve">Reporting Incidende Rate (IR)
Cases/100 000 person year
</v>
      </c>
      <c r="Q30" s="67" t="str">
        <f t="shared" si="2"/>
        <v>Guillain-Barre Syndrome (GBS)</v>
      </c>
      <c r="R30" s="67" t="str">
        <f t="shared" si="27"/>
        <v xml:space="preserve"> ≥65</v>
      </c>
      <c r="S30" s="67" t="str">
        <f t="shared" si="27"/>
        <v>Overall</v>
      </c>
      <c r="T30" s="67" t="str">
        <f t="shared" si="27"/>
        <v>2 doses</v>
      </c>
      <c r="U30" s="15" t="s">
        <v>65</v>
      </c>
      <c r="V30" s="67" t="str">
        <f t="shared" si="18"/>
        <v xml:space="preserve">42 days </v>
      </c>
      <c r="W30" s="15" t="s">
        <v>431</v>
      </c>
      <c r="X30" s="67"/>
    </row>
    <row r="31" spans="1:24" ht="15" customHeight="1" x14ac:dyDescent="0.25">
      <c r="A31" s="62">
        <f t="shared" ref="A31:O31" si="28">A30</f>
        <v>44971</v>
      </c>
      <c r="B31" s="67" t="str">
        <f t="shared" si="28"/>
        <v xml:space="preserve">Abara W. E., et al. </v>
      </c>
      <c r="C31" s="68" t="str">
        <f t="shared" si="28"/>
        <v>Reports of Guillain-Barré Syndrome After COVID-19 Vaccination in the United States</v>
      </c>
      <c r="D31" s="64">
        <f t="shared" si="28"/>
        <v>44958</v>
      </c>
      <c r="E31" s="67" t="str">
        <f t="shared" si="28"/>
        <v>JAMA Network Open</v>
      </c>
      <c r="F31" s="67" t="str">
        <f t="shared" si="28"/>
        <v>Yes</v>
      </c>
      <c r="G31" s="67" t="str">
        <f t="shared" si="28"/>
        <v>None</v>
      </c>
      <c r="H31" s="67" t="str">
        <f t="shared" si="28"/>
        <v>United States</v>
      </c>
      <c r="I31" s="67" t="str">
        <f t="shared" si="28"/>
        <v>December 2022 to January 2022</v>
      </c>
      <c r="J31" s="67" t="str">
        <f t="shared" si="28"/>
        <v>Retrospective cohort study</v>
      </c>
      <c r="K31" s="67" t="str">
        <f t="shared" si="28"/>
        <v>General population (≥18 years)</v>
      </c>
      <c r="L31" s="67" t="str">
        <f t="shared" si="28"/>
        <v>N/A</v>
      </c>
      <c r="M31" s="67">
        <f t="shared" si="28"/>
        <v>295</v>
      </c>
      <c r="N31" s="67" t="str">
        <f t="shared" si="28"/>
        <v>Passive</v>
      </c>
      <c r="O31" s="67" t="str">
        <f t="shared" si="28"/>
        <v>N/A</v>
      </c>
      <c r="P31" s="67" t="s">
        <v>432</v>
      </c>
      <c r="Q31" s="67" t="str">
        <f t="shared" si="2"/>
        <v>Guillain-Barre Syndrome (GBS)</v>
      </c>
      <c r="R31" s="19" t="s">
        <v>401</v>
      </c>
      <c r="S31" s="67" t="s">
        <v>48</v>
      </c>
      <c r="T31" s="67" t="s">
        <v>402</v>
      </c>
      <c r="U31" s="67" t="s">
        <v>403</v>
      </c>
      <c r="V31" s="67" t="s">
        <v>404</v>
      </c>
      <c r="W31" s="15" t="s">
        <v>433</v>
      </c>
      <c r="X31" s="67"/>
    </row>
    <row r="32" spans="1:24" ht="15" customHeight="1" x14ac:dyDescent="0.25">
      <c r="A32" s="62">
        <f t="shared" ref="A32:A60" si="29">A31</f>
        <v>44971</v>
      </c>
      <c r="B32" s="67" t="str">
        <f t="shared" ref="B32:B60" si="30">B31</f>
        <v xml:space="preserve">Abara W. E., et al. </v>
      </c>
      <c r="C32" s="68" t="str">
        <f t="shared" ref="C32:C60" si="31">C31</f>
        <v>Reports of Guillain-Barré Syndrome After COVID-19 Vaccination in the United States</v>
      </c>
      <c r="D32" s="64">
        <f t="shared" ref="D32:D60" si="32">D31</f>
        <v>44958</v>
      </c>
      <c r="E32" s="67" t="str">
        <f t="shared" ref="E32:E60" si="33">E31</f>
        <v>JAMA Network Open</v>
      </c>
      <c r="F32" s="67" t="str">
        <f t="shared" ref="F32:F60" si="34">F31</f>
        <v>Yes</v>
      </c>
      <c r="G32" s="67" t="str">
        <f t="shared" ref="G32:G60" si="35">G31</f>
        <v>None</v>
      </c>
      <c r="H32" s="67" t="str">
        <f t="shared" ref="H32:H60" si="36">H31</f>
        <v>United States</v>
      </c>
      <c r="I32" s="67" t="str">
        <f t="shared" ref="I32:I60" si="37">I31</f>
        <v>December 2022 to January 2022</v>
      </c>
      <c r="J32" s="67" t="str">
        <f t="shared" ref="J32:J60" si="38">J31</f>
        <v>Retrospective cohort study</v>
      </c>
      <c r="K32" s="67" t="str">
        <f t="shared" ref="K32:K60" si="39">K31</f>
        <v>General population (≥18 years)</v>
      </c>
      <c r="L32" s="67" t="str">
        <f t="shared" ref="L32:L60" si="40">L31</f>
        <v>N/A</v>
      </c>
      <c r="M32" s="67">
        <f t="shared" ref="M32:M60" si="41">M31</f>
        <v>295</v>
      </c>
      <c r="N32" s="67" t="str">
        <f t="shared" ref="N32:N60" si="42">N31</f>
        <v>Passive</v>
      </c>
      <c r="O32" s="67" t="str">
        <f t="shared" ref="O32:O60" si="43">O31</f>
        <v>N/A</v>
      </c>
      <c r="P32" s="67" t="str">
        <f t="shared" ref="P32:P60" si="44">P31</f>
        <v xml:space="preserve">Observed-to-expected Ratio (OE)
OE = (observed cases/expected cases)
Stratified by sex, age group, and COVID-19 vaccine including 95% confidence interval using Poisson distribution
</v>
      </c>
      <c r="Q32" s="67" t="str">
        <f t="shared" ref="Q32:Q60" si="45">Q31</f>
        <v>Guillain-Barre Syndrome (GBS)</v>
      </c>
      <c r="R32" s="15" t="s">
        <v>434</v>
      </c>
      <c r="S32" s="67" t="str">
        <f t="shared" ref="S32:S35" si="46">S31</f>
        <v>Overall</v>
      </c>
      <c r="T32" s="67" t="str">
        <f t="shared" ref="T32:T41" si="47">T31</f>
        <v>1 dose</v>
      </c>
      <c r="U32" s="67" t="str">
        <f t="shared" ref="U32:U41" si="48">U31</f>
        <v>Ad26.COV2.S</v>
      </c>
      <c r="V32" s="67" t="str">
        <f t="shared" ref="V32:V41" si="49">V31</f>
        <v>21 days</v>
      </c>
      <c r="W32" s="15" t="s">
        <v>435</v>
      </c>
      <c r="X32" s="67"/>
    </row>
    <row r="33" spans="1:24" ht="15" customHeight="1" x14ac:dyDescent="0.25">
      <c r="A33" s="62">
        <f t="shared" si="29"/>
        <v>44971</v>
      </c>
      <c r="B33" s="67" t="str">
        <f t="shared" si="30"/>
        <v xml:space="preserve">Abara W. E., et al. </v>
      </c>
      <c r="C33" s="68" t="str">
        <f t="shared" si="31"/>
        <v>Reports of Guillain-Barré Syndrome After COVID-19 Vaccination in the United States</v>
      </c>
      <c r="D33" s="64">
        <f t="shared" si="32"/>
        <v>44958</v>
      </c>
      <c r="E33" s="67" t="str">
        <f t="shared" si="33"/>
        <v>JAMA Network Open</v>
      </c>
      <c r="F33" s="67" t="str">
        <f t="shared" si="34"/>
        <v>Yes</v>
      </c>
      <c r="G33" s="67" t="str">
        <f t="shared" si="35"/>
        <v>None</v>
      </c>
      <c r="H33" s="67" t="str">
        <f t="shared" si="36"/>
        <v>United States</v>
      </c>
      <c r="I33" s="67" t="str">
        <f t="shared" si="37"/>
        <v>December 2022 to January 2022</v>
      </c>
      <c r="J33" s="67" t="str">
        <f t="shared" si="38"/>
        <v>Retrospective cohort study</v>
      </c>
      <c r="K33" s="67" t="str">
        <f t="shared" si="39"/>
        <v>General population (≥18 years)</v>
      </c>
      <c r="L33" s="67" t="str">
        <f t="shared" si="40"/>
        <v>N/A</v>
      </c>
      <c r="M33" s="67">
        <f t="shared" si="41"/>
        <v>295</v>
      </c>
      <c r="N33" s="67" t="str">
        <f t="shared" si="42"/>
        <v>Passive</v>
      </c>
      <c r="O33" s="67" t="str">
        <f t="shared" si="43"/>
        <v>N/A</v>
      </c>
      <c r="P33" s="67" t="str">
        <f t="shared" si="44"/>
        <v xml:space="preserve">Observed-to-expected Ratio (OE)
OE = (observed cases/expected cases)
Stratified by sex, age group, and COVID-19 vaccine including 95% confidence interval using Poisson distribution
</v>
      </c>
      <c r="Q33" s="67" t="str">
        <f t="shared" si="45"/>
        <v>Guillain-Barre Syndrome (GBS)</v>
      </c>
      <c r="R33" s="16" t="s">
        <v>409</v>
      </c>
      <c r="S33" s="67" t="str">
        <f t="shared" si="46"/>
        <v>Overall</v>
      </c>
      <c r="T33" s="67" t="str">
        <f t="shared" si="47"/>
        <v>1 dose</v>
      </c>
      <c r="U33" s="67" t="str">
        <f t="shared" si="48"/>
        <v>Ad26.COV2.S</v>
      </c>
      <c r="V33" s="67" t="str">
        <f t="shared" si="49"/>
        <v>21 days</v>
      </c>
      <c r="W33" s="15" t="s">
        <v>436</v>
      </c>
      <c r="X33" s="67"/>
    </row>
    <row r="34" spans="1:24" ht="15" customHeight="1" x14ac:dyDescent="0.25">
      <c r="A34" s="62">
        <f t="shared" si="29"/>
        <v>44971</v>
      </c>
      <c r="B34" s="67" t="str">
        <f t="shared" si="30"/>
        <v xml:space="preserve">Abara W. E., et al. </v>
      </c>
      <c r="C34" s="68" t="str">
        <f t="shared" si="31"/>
        <v>Reports of Guillain-Barré Syndrome After COVID-19 Vaccination in the United States</v>
      </c>
      <c r="D34" s="64">
        <f t="shared" si="32"/>
        <v>44958</v>
      </c>
      <c r="E34" s="67" t="str">
        <f t="shared" si="33"/>
        <v>JAMA Network Open</v>
      </c>
      <c r="F34" s="67" t="str">
        <f t="shared" si="34"/>
        <v>Yes</v>
      </c>
      <c r="G34" s="67" t="str">
        <f t="shared" si="35"/>
        <v>None</v>
      </c>
      <c r="H34" s="67" t="str">
        <f t="shared" si="36"/>
        <v>United States</v>
      </c>
      <c r="I34" s="67" t="str">
        <f t="shared" si="37"/>
        <v>December 2022 to January 2022</v>
      </c>
      <c r="J34" s="67" t="str">
        <f t="shared" si="38"/>
        <v>Retrospective cohort study</v>
      </c>
      <c r="K34" s="67" t="str">
        <f t="shared" si="39"/>
        <v>General population (≥18 years)</v>
      </c>
      <c r="L34" s="67" t="str">
        <f t="shared" si="40"/>
        <v>N/A</v>
      </c>
      <c r="M34" s="67">
        <f t="shared" si="41"/>
        <v>295</v>
      </c>
      <c r="N34" s="67" t="str">
        <f t="shared" si="42"/>
        <v>Passive</v>
      </c>
      <c r="O34" s="67" t="str">
        <f t="shared" si="43"/>
        <v>N/A</v>
      </c>
      <c r="P34" s="67" t="str">
        <f t="shared" si="44"/>
        <v xml:space="preserve">Observed-to-expected Ratio (OE)
OE = (observed cases/expected cases)
Stratified by sex, age group, and COVID-19 vaccine including 95% confidence interval using Poisson distribution
</v>
      </c>
      <c r="Q34" s="67" t="str">
        <f t="shared" si="45"/>
        <v>Guillain-Barre Syndrome (GBS)</v>
      </c>
      <c r="R34" s="16" t="s">
        <v>413</v>
      </c>
      <c r="S34" s="67" t="str">
        <f t="shared" si="46"/>
        <v>Overall</v>
      </c>
      <c r="T34" s="67" t="str">
        <f t="shared" si="47"/>
        <v>1 dose</v>
      </c>
      <c r="U34" s="67" t="str">
        <f t="shared" si="48"/>
        <v>Ad26.COV2.S</v>
      </c>
      <c r="V34" s="67" t="str">
        <f t="shared" si="49"/>
        <v>21 days</v>
      </c>
      <c r="W34" s="15" t="s">
        <v>437</v>
      </c>
      <c r="X34" s="67"/>
    </row>
    <row r="35" spans="1:24" ht="15" customHeight="1" x14ac:dyDescent="0.25">
      <c r="A35" s="62">
        <f t="shared" si="29"/>
        <v>44971</v>
      </c>
      <c r="B35" s="67" t="str">
        <f t="shared" si="30"/>
        <v xml:space="preserve">Abara W. E., et al. </v>
      </c>
      <c r="C35" s="68" t="str">
        <f t="shared" si="31"/>
        <v>Reports of Guillain-Barré Syndrome After COVID-19 Vaccination in the United States</v>
      </c>
      <c r="D35" s="64">
        <f t="shared" si="32"/>
        <v>44958</v>
      </c>
      <c r="E35" s="67" t="str">
        <f t="shared" si="33"/>
        <v>JAMA Network Open</v>
      </c>
      <c r="F35" s="67" t="str">
        <f t="shared" si="34"/>
        <v>Yes</v>
      </c>
      <c r="G35" s="67" t="str">
        <f t="shared" si="35"/>
        <v>None</v>
      </c>
      <c r="H35" s="67" t="str">
        <f t="shared" si="36"/>
        <v>United States</v>
      </c>
      <c r="I35" s="67" t="str">
        <f t="shared" si="37"/>
        <v>December 2022 to January 2022</v>
      </c>
      <c r="J35" s="67" t="str">
        <f t="shared" si="38"/>
        <v>Retrospective cohort study</v>
      </c>
      <c r="K35" s="67" t="str">
        <f t="shared" si="39"/>
        <v>General population (≥18 years)</v>
      </c>
      <c r="L35" s="67" t="str">
        <f t="shared" si="40"/>
        <v>N/A</v>
      </c>
      <c r="M35" s="67">
        <f t="shared" si="41"/>
        <v>295</v>
      </c>
      <c r="N35" s="67" t="str">
        <f t="shared" si="42"/>
        <v>Passive</v>
      </c>
      <c r="O35" s="67" t="str">
        <f t="shared" si="43"/>
        <v>N/A</v>
      </c>
      <c r="P35" s="67" t="str">
        <f t="shared" si="44"/>
        <v xml:space="preserve">Observed-to-expected Ratio (OE)
OE = (observed cases/expected cases)
Stratified by sex, age group, and COVID-19 vaccine including 95% confidence interval using Poisson distribution
</v>
      </c>
      <c r="Q35" s="67" t="str">
        <f t="shared" si="45"/>
        <v>Guillain-Barre Syndrome (GBS)</v>
      </c>
      <c r="R35" s="16" t="s">
        <v>417</v>
      </c>
      <c r="S35" s="67" t="str">
        <f t="shared" si="46"/>
        <v>Overall</v>
      </c>
      <c r="T35" s="67" t="str">
        <f t="shared" si="47"/>
        <v>1 dose</v>
      </c>
      <c r="U35" s="67" t="str">
        <f t="shared" si="48"/>
        <v>Ad26.COV2.S</v>
      </c>
      <c r="V35" s="67" t="str">
        <f t="shared" si="49"/>
        <v>21 days</v>
      </c>
      <c r="W35" s="15" t="s">
        <v>438</v>
      </c>
      <c r="X35" s="67"/>
    </row>
    <row r="36" spans="1:24" ht="15" customHeight="1" x14ac:dyDescent="0.25">
      <c r="A36" s="62">
        <f t="shared" si="29"/>
        <v>44971</v>
      </c>
      <c r="B36" s="67" t="str">
        <f t="shared" si="30"/>
        <v xml:space="preserve">Abara W. E., et al. </v>
      </c>
      <c r="C36" s="68" t="str">
        <f t="shared" si="31"/>
        <v>Reports of Guillain-Barré Syndrome After COVID-19 Vaccination in the United States</v>
      </c>
      <c r="D36" s="64">
        <f t="shared" si="32"/>
        <v>44958</v>
      </c>
      <c r="E36" s="67" t="str">
        <f t="shared" si="33"/>
        <v>JAMA Network Open</v>
      </c>
      <c r="F36" s="67" t="str">
        <f t="shared" si="34"/>
        <v>Yes</v>
      </c>
      <c r="G36" s="67" t="str">
        <f t="shared" si="35"/>
        <v>None</v>
      </c>
      <c r="H36" s="67" t="str">
        <f t="shared" si="36"/>
        <v>United States</v>
      </c>
      <c r="I36" s="67" t="str">
        <f t="shared" si="37"/>
        <v>December 2022 to January 2022</v>
      </c>
      <c r="J36" s="67" t="str">
        <f t="shared" si="38"/>
        <v>Retrospective cohort study</v>
      </c>
      <c r="K36" s="67" t="str">
        <f t="shared" si="39"/>
        <v>General population (≥18 years)</v>
      </c>
      <c r="L36" s="67" t="str">
        <f t="shared" si="40"/>
        <v>N/A</v>
      </c>
      <c r="M36" s="67">
        <f t="shared" si="41"/>
        <v>295</v>
      </c>
      <c r="N36" s="67" t="str">
        <f t="shared" si="42"/>
        <v>Passive</v>
      </c>
      <c r="O36" s="67" t="str">
        <f t="shared" si="43"/>
        <v>N/A</v>
      </c>
      <c r="P36" s="67" t="str">
        <f t="shared" si="44"/>
        <v xml:space="preserve">Observed-to-expected Ratio (OE)
OE = (observed cases/expected cases)
Stratified by sex, age group, and COVID-19 vaccine including 95% confidence interval using Poisson distribution
</v>
      </c>
      <c r="Q36" s="67" t="str">
        <f t="shared" si="45"/>
        <v>Guillain-Barre Syndrome (GBS)</v>
      </c>
      <c r="R36" s="19" t="s">
        <v>401</v>
      </c>
      <c r="S36" s="67" t="s">
        <v>439</v>
      </c>
      <c r="T36" s="67" t="str">
        <f t="shared" si="47"/>
        <v>1 dose</v>
      </c>
      <c r="U36" s="67" t="str">
        <f t="shared" si="48"/>
        <v>Ad26.COV2.S</v>
      </c>
      <c r="V36" s="67" t="str">
        <f t="shared" si="49"/>
        <v>21 days</v>
      </c>
      <c r="W36" s="15" t="s">
        <v>440</v>
      </c>
      <c r="X36" s="67"/>
    </row>
    <row r="37" spans="1:24" ht="15" customHeight="1" x14ac:dyDescent="0.25">
      <c r="A37" s="62">
        <f t="shared" si="29"/>
        <v>44971</v>
      </c>
      <c r="B37" s="67" t="str">
        <f t="shared" si="30"/>
        <v xml:space="preserve">Abara W. E., et al. </v>
      </c>
      <c r="C37" s="68" t="str">
        <f t="shared" si="31"/>
        <v>Reports of Guillain-Barré Syndrome After COVID-19 Vaccination in the United States</v>
      </c>
      <c r="D37" s="64">
        <f t="shared" si="32"/>
        <v>44958</v>
      </c>
      <c r="E37" s="67" t="str">
        <f t="shared" si="33"/>
        <v>JAMA Network Open</v>
      </c>
      <c r="F37" s="67" t="str">
        <f t="shared" si="34"/>
        <v>Yes</v>
      </c>
      <c r="G37" s="67" t="str">
        <f t="shared" si="35"/>
        <v>None</v>
      </c>
      <c r="H37" s="67" t="str">
        <f t="shared" si="36"/>
        <v>United States</v>
      </c>
      <c r="I37" s="67" t="str">
        <f t="shared" si="37"/>
        <v>December 2022 to January 2022</v>
      </c>
      <c r="J37" s="67" t="str">
        <f t="shared" si="38"/>
        <v>Retrospective cohort study</v>
      </c>
      <c r="K37" s="67" t="str">
        <f t="shared" si="39"/>
        <v>General population (≥18 years)</v>
      </c>
      <c r="L37" s="67" t="str">
        <f t="shared" si="40"/>
        <v>N/A</v>
      </c>
      <c r="M37" s="67">
        <f t="shared" si="41"/>
        <v>295</v>
      </c>
      <c r="N37" s="67" t="str">
        <f t="shared" si="42"/>
        <v>Passive</v>
      </c>
      <c r="O37" s="67" t="str">
        <f t="shared" si="43"/>
        <v>N/A</v>
      </c>
      <c r="P37" s="67" t="str">
        <f t="shared" si="44"/>
        <v xml:space="preserve">Observed-to-expected Ratio (OE)
OE = (observed cases/expected cases)
Stratified by sex, age group, and COVID-19 vaccine including 95% confidence interval using Poisson distribution
</v>
      </c>
      <c r="Q37" s="67" t="str">
        <f t="shared" si="45"/>
        <v>Guillain-Barre Syndrome (GBS)</v>
      </c>
      <c r="R37" s="15" t="s">
        <v>434</v>
      </c>
      <c r="S37" s="67" t="str">
        <f t="shared" ref="S37:S40" si="50">S36</f>
        <v>Male</v>
      </c>
      <c r="T37" s="67" t="str">
        <f t="shared" si="47"/>
        <v>1 dose</v>
      </c>
      <c r="U37" s="67" t="str">
        <f t="shared" si="48"/>
        <v>Ad26.COV2.S</v>
      </c>
      <c r="V37" s="67" t="str">
        <f t="shared" si="49"/>
        <v>21 days</v>
      </c>
      <c r="W37" s="15" t="s">
        <v>441</v>
      </c>
      <c r="X37" s="67"/>
    </row>
    <row r="38" spans="1:24" ht="15" customHeight="1" x14ac:dyDescent="0.25">
      <c r="A38" s="62">
        <f t="shared" si="29"/>
        <v>44971</v>
      </c>
      <c r="B38" s="67" t="str">
        <f t="shared" si="30"/>
        <v xml:space="preserve">Abara W. E., et al. </v>
      </c>
      <c r="C38" s="68" t="str">
        <f t="shared" si="31"/>
        <v>Reports of Guillain-Barré Syndrome After COVID-19 Vaccination in the United States</v>
      </c>
      <c r="D38" s="64">
        <f t="shared" si="32"/>
        <v>44958</v>
      </c>
      <c r="E38" s="67" t="str">
        <f t="shared" si="33"/>
        <v>JAMA Network Open</v>
      </c>
      <c r="F38" s="67" t="str">
        <f t="shared" si="34"/>
        <v>Yes</v>
      </c>
      <c r="G38" s="67" t="str">
        <f t="shared" si="35"/>
        <v>None</v>
      </c>
      <c r="H38" s="67" t="str">
        <f t="shared" si="36"/>
        <v>United States</v>
      </c>
      <c r="I38" s="67" t="str">
        <f t="shared" si="37"/>
        <v>December 2022 to January 2022</v>
      </c>
      <c r="J38" s="67" t="str">
        <f t="shared" si="38"/>
        <v>Retrospective cohort study</v>
      </c>
      <c r="K38" s="67" t="str">
        <f t="shared" si="39"/>
        <v>General population (≥18 years)</v>
      </c>
      <c r="L38" s="67" t="str">
        <f t="shared" si="40"/>
        <v>N/A</v>
      </c>
      <c r="M38" s="67">
        <f t="shared" si="41"/>
        <v>295</v>
      </c>
      <c r="N38" s="67" t="str">
        <f t="shared" si="42"/>
        <v>Passive</v>
      </c>
      <c r="O38" s="67" t="str">
        <f t="shared" si="43"/>
        <v>N/A</v>
      </c>
      <c r="P38" s="67" t="str">
        <f t="shared" si="44"/>
        <v xml:space="preserve">Observed-to-expected Ratio (OE)
OE = (observed cases/expected cases)
Stratified by sex, age group, and COVID-19 vaccine including 95% confidence interval using Poisson distribution
</v>
      </c>
      <c r="Q38" s="67" t="str">
        <f t="shared" si="45"/>
        <v>Guillain-Barre Syndrome (GBS)</v>
      </c>
      <c r="R38" s="16" t="s">
        <v>409</v>
      </c>
      <c r="S38" s="67" t="str">
        <f t="shared" si="50"/>
        <v>Male</v>
      </c>
      <c r="T38" s="67" t="str">
        <f t="shared" si="47"/>
        <v>1 dose</v>
      </c>
      <c r="U38" s="67" t="str">
        <f t="shared" si="48"/>
        <v>Ad26.COV2.S</v>
      </c>
      <c r="V38" s="67" t="str">
        <f t="shared" si="49"/>
        <v>21 days</v>
      </c>
      <c r="W38" s="15" t="s">
        <v>442</v>
      </c>
      <c r="X38" s="67"/>
    </row>
    <row r="39" spans="1:24" ht="15" customHeight="1" x14ac:dyDescent="0.25">
      <c r="A39" s="62">
        <f t="shared" si="29"/>
        <v>44971</v>
      </c>
      <c r="B39" s="67" t="str">
        <f t="shared" si="30"/>
        <v xml:space="preserve">Abara W. E., et al. </v>
      </c>
      <c r="C39" s="68" t="str">
        <f t="shared" si="31"/>
        <v>Reports of Guillain-Barré Syndrome After COVID-19 Vaccination in the United States</v>
      </c>
      <c r="D39" s="64">
        <f t="shared" si="32"/>
        <v>44958</v>
      </c>
      <c r="E39" s="67" t="str">
        <f t="shared" si="33"/>
        <v>JAMA Network Open</v>
      </c>
      <c r="F39" s="67" t="str">
        <f t="shared" si="34"/>
        <v>Yes</v>
      </c>
      <c r="G39" s="67" t="str">
        <f t="shared" si="35"/>
        <v>None</v>
      </c>
      <c r="H39" s="67" t="str">
        <f t="shared" si="36"/>
        <v>United States</v>
      </c>
      <c r="I39" s="67" t="str">
        <f t="shared" si="37"/>
        <v>December 2022 to January 2022</v>
      </c>
      <c r="J39" s="67" t="str">
        <f t="shared" si="38"/>
        <v>Retrospective cohort study</v>
      </c>
      <c r="K39" s="67" t="str">
        <f t="shared" si="39"/>
        <v>General population (≥18 years)</v>
      </c>
      <c r="L39" s="67" t="str">
        <f t="shared" si="40"/>
        <v>N/A</v>
      </c>
      <c r="M39" s="67">
        <f t="shared" si="41"/>
        <v>295</v>
      </c>
      <c r="N39" s="67" t="str">
        <f t="shared" si="42"/>
        <v>Passive</v>
      </c>
      <c r="O39" s="67" t="str">
        <f t="shared" si="43"/>
        <v>N/A</v>
      </c>
      <c r="P39" s="67" t="str">
        <f t="shared" si="44"/>
        <v xml:space="preserve">Observed-to-expected Ratio (OE)
OE = (observed cases/expected cases)
Stratified by sex, age group, and COVID-19 vaccine including 95% confidence interval using Poisson distribution
</v>
      </c>
      <c r="Q39" s="67" t="str">
        <f t="shared" si="45"/>
        <v>Guillain-Barre Syndrome (GBS)</v>
      </c>
      <c r="R39" s="16" t="s">
        <v>413</v>
      </c>
      <c r="S39" s="67" t="str">
        <f t="shared" si="50"/>
        <v>Male</v>
      </c>
      <c r="T39" s="67" t="str">
        <f t="shared" si="47"/>
        <v>1 dose</v>
      </c>
      <c r="U39" s="67" t="str">
        <f t="shared" si="48"/>
        <v>Ad26.COV2.S</v>
      </c>
      <c r="V39" s="67" t="str">
        <f t="shared" si="49"/>
        <v>21 days</v>
      </c>
      <c r="W39" s="15" t="s">
        <v>443</v>
      </c>
      <c r="X39" s="67"/>
    </row>
    <row r="40" spans="1:24" ht="15" customHeight="1" x14ac:dyDescent="0.25">
      <c r="A40" s="62">
        <f t="shared" si="29"/>
        <v>44971</v>
      </c>
      <c r="B40" s="67" t="str">
        <f t="shared" si="30"/>
        <v xml:space="preserve">Abara W. E., et al. </v>
      </c>
      <c r="C40" s="68" t="str">
        <f t="shared" si="31"/>
        <v>Reports of Guillain-Barré Syndrome After COVID-19 Vaccination in the United States</v>
      </c>
      <c r="D40" s="64">
        <f t="shared" si="32"/>
        <v>44958</v>
      </c>
      <c r="E40" s="67" t="str">
        <f t="shared" si="33"/>
        <v>JAMA Network Open</v>
      </c>
      <c r="F40" s="67" t="str">
        <f t="shared" si="34"/>
        <v>Yes</v>
      </c>
      <c r="G40" s="67" t="str">
        <f t="shared" si="35"/>
        <v>None</v>
      </c>
      <c r="H40" s="67" t="str">
        <f t="shared" si="36"/>
        <v>United States</v>
      </c>
      <c r="I40" s="67" t="str">
        <f t="shared" si="37"/>
        <v>December 2022 to January 2022</v>
      </c>
      <c r="J40" s="67" t="str">
        <f t="shared" si="38"/>
        <v>Retrospective cohort study</v>
      </c>
      <c r="K40" s="67" t="str">
        <f t="shared" si="39"/>
        <v>General population (≥18 years)</v>
      </c>
      <c r="L40" s="67" t="str">
        <f t="shared" si="40"/>
        <v>N/A</v>
      </c>
      <c r="M40" s="67">
        <f t="shared" si="41"/>
        <v>295</v>
      </c>
      <c r="N40" s="67" t="str">
        <f t="shared" si="42"/>
        <v>Passive</v>
      </c>
      <c r="O40" s="67" t="str">
        <f t="shared" si="43"/>
        <v>N/A</v>
      </c>
      <c r="P40" s="67" t="str">
        <f t="shared" si="44"/>
        <v xml:space="preserve">Observed-to-expected Ratio (OE)
OE = (observed cases/expected cases)
Stratified by sex, age group, and COVID-19 vaccine including 95% confidence interval using Poisson distribution
</v>
      </c>
      <c r="Q40" s="67" t="str">
        <f t="shared" si="45"/>
        <v>Guillain-Barre Syndrome (GBS)</v>
      </c>
      <c r="R40" s="16" t="s">
        <v>417</v>
      </c>
      <c r="S40" s="67" t="str">
        <f t="shared" si="50"/>
        <v>Male</v>
      </c>
      <c r="T40" s="67" t="str">
        <f t="shared" si="47"/>
        <v>1 dose</v>
      </c>
      <c r="U40" s="67" t="str">
        <f t="shared" si="48"/>
        <v>Ad26.COV2.S</v>
      </c>
      <c r="V40" s="67" t="str">
        <f t="shared" si="49"/>
        <v>21 days</v>
      </c>
      <c r="W40" s="15" t="s">
        <v>444</v>
      </c>
      <c r="X40" s="67"/>
    </row>
    <row r="41" spans="1:24" ht="15" customHeight="1" x14ac:dyDescent="0.25">
      <c r="A41" s="62">
        <f t="shared" si="29"/>
        <v>44971</v>
      </c>
      <c r="B41" s="67" t="str">
        <f t="shared" si="30"/>
        <v xml:space="preserve">Abara W. E., et al. </v>
      </c>
      <c r="C41" s="68" t="str">
        <f t="shared" si="31"/>
        <v>Reports of Guillain-Barré Syndrome After COVID-19 Vaccination in the United States</v>
      </c>
      <c r="D41" s="64">
        <f t="shared" si="32"/>
        <v>44958</v>
      </c>
      <c r="E41" s="67" t="str">
        <f t="shared" si="33"/>
        <v>JAMA Network Open</v>
      </c>
      <c r="F41" s="67" t="str">
        <f t="shared" si="34"/>
        <v>Yes</v>
      </c>
      <c r="G41" s="67" t="str">
        <f t="shared" si="35"/>
        <v>None</v>
      </c>
      <c r="H41" s="67" t="str">
        <f t="shared" si="36"/>
        <v>United States</v>
      </c>
      <c r="I41" s="67" t="str">
        <f t="shared" si="37"/>
        <v>December 2022 to January 2022</v>
      </c>
      <c r="J41" s="67" t="str">
        <f t="shared" si="38"/>
        <v>Retrospective cohort study</v>
      </c>
      <c r="K41" s="67" t="str">
        <f t="shared" si="39"/>
        <v>General population (≥18 years)</v>
      </c>
      <c r="L41" s="67" t="str">
        <f t="shared" si="40"/>
        <v>N/A</v>
      </c>
      <c r="M41" s="67">
        <f t="shared" si="41"/>
        <v>295</v>
      </c>
      <c r="N41" s="67" t="str">
        <f t="shared" si="42"/>
        <v>Passive</v>
      </c>
      <c r="O41" s="67" t="str">
        <f t="shared" si="43"/>
        <v>N/A</v>
      </c>
      <c r="P41" s="67" t="str">
        <f t="shared" si="44"/>
        <v xml:space="preserve">Observed-to-expected Ratio (OE)
OE = (observed cases/expected cases)
Stratified by sex, age group, and COVID-19 vaccine including 95% confidence interval using Poisson distribution
</v>
      </c>
      <c r="Q41" s="67" t="str">
        <f t="shared" si="45"/>
        <v>Guillain-Barre Syndrome (GBS)</v>
      </c>
      <c r="R41" s="19" t="s">
        <v>401</v>
      </c>
      <c r="S41" s="67" t="s">
        <v>445</v>
      </c>
      <c r="T41" s="67" t="str">
        <f t="shared" si="47"/>
        <v>1 dose</v>
      </c>
      <c r="U41" s="67" t="str">
        <f t="shared" si="48"/>
        <v>Ad26.COV2.S</v>
      </c>
      <c r="V41" s="67" t="str">
        <f t="shared" si="49"/>
        <v>21 days</v>
      </c>
      <c r="W41" s="15" t="s">
        <v>446</v>
      </c>
      <c r="X41" s="67"/>
    </row>
    <row r="42" spans="1:24" ht="15" customHeight="1" x14ac:dyDescent="0.25">
      <c r="A42" s="62">
        <f t="shared" si="29"/>
        <v>44971</v>
      </c>
      <c r="B42" s="67" t="str">
        <f t="shared" si="30"/>
        <v xml:space="preserve">Abara W. E., et al. </v>
      </c>
      <c r="C42" s="68" t="str">
        <f t="shared" si="31"/>
        <v>Reports of Guillain-Barré Syndrome After COVID-19 Vaccination in the United States</v>
      </c>
      <c r="D42" s="64">
        <f t="shared" si="32"/>
        <v>44958</v>
      </c>
      <c r="E42" s="67" t="str">
        <f t="shared" si="33"/>
        <v>JAMA Network Open</v>
      </c>
      <c r="F42" s="67" t="str">
        <f t="shared" si="34"/>
        <v>Yes</v>
      </c>
      <c r="G42" s="67" t="str">
        <f t="shared" si="35"/>
        <v>None</v>
      </c>
      <c r="H42" s="67" t="str">
        <f t="shared" si="36"/>
        <v>United States</v>
      </c>
      <c r="I42" s="67" t="str">
        <f t="shared" si="37"/>
        <v>December 2022 to January 2022</v>
      </c>
      <c r="J42" s="67" t="str">
        <f t="shared" si="38"/>
        <v>Retrospective cohort study</v>
      </c>
      <c r="K42" s="67" t="str">
        <f t="shared" si="39"/>
        <v>General population (≥18 years)</v>
      </c>
      <c r="L42" s="67" t="str">
        <f t="shared" si="40"/>
        <v>N/A</v>
      </c>
      <c r="M42" s="67">
        <f t="shared" si="41"/>
        <v>295</v>
      </c>
      <c r="N42" s="67" t="str">
        <f t="shared" si="42"/>
        <v>Passive</v>
      </c>
      <c r="O42" s="67" t="str">
        <f t="shared" si="43"/>
        <v>N/A</v>
      </c>
      <c r="P42" s="67" t="str">
        <f t="shared" si="44"/>
        <v xml:space="preserve">Observed-to-expected Ratio (OE)
OE = (observed cases/expected cases)
Stratified by sex, age group, and COVID-19 vaccine including 95% confidence interval using Poisson distribution
</v>
      </c>
      <c r="Q42" s="67" t="str">
        <f t="shared" si="45"/>
        <v>Guillain-Barre Syndrome (GBS)</v>
      </c>
      <c r="R42" s="15" t="s">
        <v>434</v>
      </c>
      <c r="S42" s="67" t="str">
        <f t="shared" ref="S42:V45" si="51">S41</f>
        <v>Female</v>
      </c>
      <c r="T42" s="67" t="str">
        <f t="shared" si="51"/>
        <v>1 dose</v>
      </c>
      <c r="U42" s="67" t="str">
        <f t="shared" si="51"/>
        <v>Ad26.COV2.S</v>
      </c>
      <c r="V42" s="67" t="str">
        <f t="shared" si="51"/>
        <v>21 days</v>
      </c>
      <c r="W42" s="15" t="s">
        <v>447</v>
      </c>
      <c r="X42" s="67"/>
    </row>
    <row r="43" spans="1:24" ht="15" customHeight="1" x14ac:dyDescent="0.25">
      <c r="A43" s="62">
        <f t="shared" si="29"/>
        <v>44971</v>
      </c>
      <c r="B43" s="67" t="str">
        <f t="shared" si="30"/>
        <v xml:space="preserve">Abara W. E., et al. </v>
      </c>
      <c r="C43" s="68" t="str">
        <f t="shared" si="31"/>
        <v>Reports of Guillain-Barré Syndrome After COVID-19 Vaccination in the United States</v>
      </c>
      <c r="D43" s="64">
        <f t="shared" si="32"/>
        <v>44958</v>
      </c>
      <c r="E43" s="67" t="str">
        <f t="shared" si="33"/>
        <v>JAMA Network Open</v>
      </c>
      <c r="F43" s="67" t="str">
        <f t="shared" si="34"/>
        <v>Yes</v>
      </c>
      <c r="G43" s="67" t="str">
        <f t="shared" si="35"/>
        <v>None</v>
      </c>
      <c r="H43" s="67" t="str">
        <f t="shared" si="36"/>
        <v>United States</v>
      </c>
      <c r="I43" s="67" t="str">
        <f t="shared" si="37"/>
        <v>December 2022 to January 2022</v>
      </c>
      <c r="J43" s="67" t="str">
        <f t="shared" si="38"/>
        <v>Retrospective cohort study</v>
      </c>
      <c r="K43" s="67" t="str">
        <f t="shared" si="39"/>
        <v>General population (≥18 years)</v>
      </c>
      <c r="L43" s="67" t="str">
        <f t="shared" si="40"/>
        <v>N/A</v>
      </c>
      <c r="M43" s="67">
        <f t="shared" si="41"/>
        <v>295</v>
      </c>
      <c r="N43" s="67" t="str">
        <f t="shared" si="42"/>
        <v>Passive</v>
      </c>
      <c r="O43" s="67" t="str">
        <f t="shared" si="43"/>
        <v>N/A</v>
      </c>
      <c r="P43" s="67" t="str">
        <f t="shared" si="44"/>
        <v xml:space="preserve">Observed-to-expected Ratio (OE)
OE = (observed cases/expected cases)
Stratified by sex, age group, and COVID-19 vaccine including 95% confidence interval using Poisson distribution
</v>
      </c>
      <c r="Q43" s="67" t="str">
        <f t="shared" si="45"/>
        <v>Guillain-Barre Syndrome (GBS)</v>
      </c>
      <c r="R43" s="16" t="s">
        <v>409</v>
      </c>
      <c r="S43" s="67" t="str">
        <f t="shared" si="51"/>
        <v>Female</v>
      </c>
      <c r="T43" s="67" t="str">
        <f t="shared" si="51"/>
        <v>1 dose</v>
      </c>
      <c r="U43" s="67" t="str">
        <f t="shared" si="51"/>
        <v>Ad26.COV2.S</v>
      </c>
      <c r="V43" s="67" t="str">
        <f t="shared" si="51"/>
        <v>21 days</v>
      </c>
      <c r="W43" s="15" t="s">
        <v>448</v>
      </c>
      <c r="X43" s="67"/>
    </row>
    <row r="44" spans="1:24" ht="15" customHeight="1" x14ac:dyDescent="0.25">
      <c r="A44" s="62">
        <f t="shared" si="29"/>
        <v>44971</v>
      </c>
      <c r="B44" s="67" t="str">
        <f t="shared" si="30"/>
        <v xml:space="preserve">Abara W. E., et al. </v>
      </c>
      <c r="C44" s="68" t="str">
        <f t="shared" si="31"/>
        <v>Reports of Guillain-Barré Syndrome After COVID-19 Vaccination in the United States</v>
      </c>
      <c r="D44" s="64">
        <f t="shared" si="32"/>
        <v>44958</v>
      </c>
      <c r="E44" s="67" t="str">
        <f t="shared" si="33"/>
        <v>JAMA Network Open</v>
      </c>
      <c r="F44" s="67" t="str">
        <f t="shared" si="34"/>
        <v>Yes</v>
      </c>
      <c r="G44" s="67" t="str">
        <f t="shared" si="35"/>
        <v>None</v>
      </c>
      <c r="H44" s="67" t="str">
        <f t="shared" si="36"/>
        <v>United States</v>
      </c>
      <c r="I44" s="67" t="str">
        <f t="shared" si="37"/>
        <v>December 2022 to January 2022</v>
      </c>
      <c r="J44" s="67" t="str">
        <f t="shared" si="38"/>
        <v>Retrospective cohort study</v>
      </c>
      <c r="K44" s="67" t="str">
        <f t="shared" si="39"/>
        <v>General population (≥18 years)</v>
      </c>
      <c r="L44" s="67" t="str">
        <f t="shared" si="40"/>
        <v>N/A</v>
      </c>
      <c r="M44" s="67">
        <f t="shared" si="41"/>
        <v>295</v>
      </c>
      <c r="N44" s="67" t="str">
        <f t="shared" si="42"/>
        <v>Passive</v>
      </c>
      <c r="O44" s="67" t="str">
        <f t="shared" si="43"/>
        <v>N/A</v>
      </c>
      <c r="P44" s="67" t="str">
        <f t="shared" si="44"/>
        <v xml:space="preserve">Observed-to-expected Ratio (OE)
OE = (observed cases/expected cases)
Stratified by sex, age group, and COVID-19 vaccine including 95% confidence interval using Poisson distribution
</v>
      </c>
      <c r="Q44" s="67" t="str">
        <f t="shared" si="45"/>
        <v>Guillain-Barre Syndrome (GBS)</v>
      </c>
      <c r="R44" s="16" t="s">
        <v>413</v>
      </c>
      <c r="S44" s="67" t="str">
        <f t="shared" si="51"/>
        <v>Female</v>
      </c>
      <c r="T44" s="67" t="str">
        <f t="shared" si="51"/>
        <v>1 dose</v>
      </c>
      <c r="U44" s="67" t="str">
        <f t="shared" si="51"/>
        <v>Ad26.COV2.S</v>
      </c>
      <c r="V44" s="67" t="str">
        <f t="shared" si="51"/>
        <v>21 days</v>
      </c>
      <c r="W44" s="15" t="s">
        <v>449</v>
      </c>
      <c r="X44" s="67"/>
    </row>
    <row r="45" spans="1:24" ht="15" customHeight="1" x14ac:dyDescent="0.25">
      <c r="A45" s="62">
        <f t="shared" si="29"/>
        <v>44971</v>
      </c>
      <c r="B45" s="67" t="str">
        <f t="shared" si="30"/>
        <v xml:space="preserve">Abara W. E., et al. </v>
      </c>
      <c r="C45" s="68" t="str">
        <f t="shared" si="31"/>
        <v>Reports of Guillain-Barré Syndrome After COVID-19 Vaccination in the United States</v>
      </c>
      <c r="D45" s="64">
        <f t="shared" si="32"/>
        <v>44958</v>
      </c>
      <c r="E45" s="67" t="str">
        <f t="shared" si="33"/>
        <v>JAMA Network Open</v>
      </c>
      <c r="F45" s="67" t="str">
        <f t="shared" si="34"/>
        <v>Yes</v>
      </c>
      <c r="G45" s="67" t="str">
        <f t="shared" si="35"/>
        <v>None</v>
      </c>
      <c r="H45" s="67" t="str">
        <f t="shared" si="36"/>
        <v>United States</v>
      </c>
      <c r="I45" s="67" t="str">
        <f t="shared" si="37"/>
        <v>December 2022 to January 2022</v>
      </c>
      <c r="J45" s="67" t="str">
        <f t="shared" si="38"/>
        <v>Retrospective cohort study</v>
      </c>
      <c r="K45" s="67" t="str">
        <f t="shared" si="39"/>
        <v>General population (≥18 years)</v>
      </c>
      <c r="L45" s="67" t="str">
        <f t="shared" si="40"/>
        <v>N/A</v>
      </c>
      <c r="M45" s="67">
        <f t="shared" si="41"/>
        <v>295</v>
      </c>
      <c r="N45" s="67" t="str">
        <f t="shared" si="42"/>
        <v>Passive</v>
      </c>
      <c r="O45" s="67" t="str">
        <f t="shared" si="43"/>
        <v>N/A</v>
      </c>
      <c r="P45" s="67" t="str">
        <f t="shared" si="44"/>
        <v xml:space="preserve">Observed-to-expected Ratio (OE)
OE = (observed cases/expected cases)
Stratified by sex, age group, and COVID-19 vaccine including 95% confidence interval using Poisson distribution
</v>
      </c>
      <c r="Q45" s="67" t="str">
        <f t="shared" si="45"/>
        <v>Guillain-Barre Syndrome (GBS)</v>
      </c>
      <c r="R45" s="16" t="s">
        <v>417</v>
      </c>
      <c r="S45" s="67" t="str">
        <f t="shared" si="51"/>
        <v>Female</v>
      </c>
      <c r="T45" s="67" t="str">
        <f t="shared" si="51"/>
        <v>1 dose</v>
      </c>
      <c r="U45" s="67" t="str">
        <f t="shared" si="51"/>
        <v>Ad26.COV2.S</v>
      </c>
      <c r="V45" s="67" t="str">
        <f t="shared" si="51"/>
        <v>21 days</v>
      </c>
      <c r="W45" s="15" t="s">
        <v>450</v>
      </c>
      <c r="X45" s="67"/>
    </row>
    <row r="46" spans="1:24" ht="15" customHeight="1" x14ac:dyDescent="0.25">
      <c r="A46" s="62">
        <f t="shared" si="29"/>
        <v>44971</v>
      </c>
      <c r="B46" s="67" t="str">
        <f t="shared" si="30"/>
        <v xml:space="preserve">Abara W. E., et al. </v>
      </c>
      <c r="C46" s="68" t="str">
        <f t="shared" si="31"/>
        <v>Reports of Guillain-Barré Syndrome After COVID-19 Vaccination in the United States</v>
      </c>
      <c r="D46" s="64">
        <f t="shared" si="32"/>
        <v>44958</v>
      </c>
      <c r="E46" s="67" t="str">
        <f t="shared" si="33"/>
        <v>JAMA Network Open</v>
      </c>
      <c r="F46" s="67" t="str">
        <f t="shared" si="34"/>
        <v>Yes</v>
      </c>
      <c r="G46" s="67" t="str">
        <f t="shared" si="35"/>
        <v>None</v>
      </c>
      <c r="H46" s="67" t="str">
        <f t="shared" si="36"/>
        <v>United States</v>
      </c>
      <c r="I46" s="67" t="str">
        <f t="shared" si="37"/>
        <v>December 2022 to January 2022</v>
      </c>
      <c r="J46" s="67" t="str">
        <f t="shared" si="38"/>
        <v>Retrospective cohort study</v>
      </c>
      <c r="K46" s="67" t="str">
        <f t="shared" si="39"/>
        <v>General population (≥18 years)</v>
      </c>
      <c r="L46" s="67" t="str">
        <f t="shared" si="40"/>
        <v>N/A</v>
      </c>
      <c r="M46" s="67">
        <f t="shared" si="41"/>
        <v>295</v>
      </c>
      <c r="N46" s="67" t="str">
        <f t="shared" si="42"/>
        <v>Passive</v>
      </c>
      <c r="O46" s="67" t="str">
        <f t="shared" si="43"/>
        <v>N/A</v>
      </c>
      <c r="P46" s="67" t="str">
        <f t="shared" si="44"/>
        <v xml:space="preserve">Observed-to-expected Ratio (OE)
OE = (observed cases/expected cases)
Stratified by sex, age group, and COVID-19 vaccine including 95% confidence interval using Poisson distribution
</v>
      </c>
      <c r="Q46" s="67" t="str">
        <f t="shared" si="45"/>
        <v>Guillain-Barre Syndrome (GBS)</v>
      </c>
      <c r="R46" s="19" t="s">
        <v>401</v>
      </c>
      <c r="S46" s="67" t="s">
        <v>48</v>
      </c>
      <c r="T46" s="67" t="str">
        <f t="shared" ref="T46:U46" si="52">T45</f>
        <v>1 dose</v>
      </c>
      <c r="U46" s="67" t="str">
        <f t="shared" si="52"/>
        <v>Ad26.COV2.S</v>
      </c>
      <c r="V46" s="67" t="s">
        <v>421</v>
      </c>
      <c r="W46" s="15" t="s">
        <v>451</v>
      </c>
      <c r="X46" s="67"/>
    </row>
    <row r="47" spans="1:24" ht="15" customHeight="1" x14ac:dyDescent="0.25">
      <c r="A47" s="62">
        <f t="shared" si="29"/>
        <v>44971</v>
      </c>
      <c r="B47" s="67" t="str">
        <f t="shared" si="30"/>
        <v xml:space="preserve">Abara W. E., et al. </v>
      </c>
      <c r="C47" s="68" t="str">
        <f t="shared" si="31"/>
        <v>Reports of Guillain-Barré Syndrome After COVID-19 Vaccination in the United States</v>
      </c>
      <c r="D47" s="64">
        <f t="shared" si="32"/>
        <v>44958</v>
      </c>
      <c r="E47" s="67" t="str">
        <f t="shared" si="33"/>
        <v>JAMA Network Open</v>
      </c>
      <c r="F47" s="67" t="str">
        <f t="shared" si="34"/>
        <v>Yes</v>
      </c>
      <c r="G47" s="67" t="str">
        <f t="shared" si="35"/>
        <v>None</v>
      </c>
      <c r="H47" s="67" t="str">
        <f t="shared" si="36"/>
        <v>United States</v>
      </c>
      <c r="I47" s="67" t="str">
        <f t="shared" si="37"/>
        <v>December 2022 to January 2022</v>
      </c>
      <c r="J47" s="67" t="str">
        <f t="shared" si="38"/>
        <v>Retrospective cohort study</v>
      </c>
      <c r="K47" s="67" t="str">
        <f t="shared" si="39"/>
        <v>General population (≥18 years)</v>
      </c>
      <c r="L47" s="67" t="str">
        <f t="shared" si="40"/>
        <v>N/A</v>
      </c>
      <c r="M47" s="67">
        <f t="shared" si="41"/>
        <v>295</v>
      </c>
      <c r="N47" s="67" t="str">
        <f t="shared" si="42"/>
        <v>Passive</v>
      </c>
      <c r="O47" s="67" t="str">
        <f t="shared" si="43"/>
        <v>N/A</v>
      </c>
      <c r="P47" s="67" t="str">
        <f t="shared" si="44"/>
        <v xml:space="preserve">Observed-to-expected Ratio (OE)
OE = (observed cases/expected cases)
Stratified by sex, age group, and COVID-19 vaccine including 95% confidence interval using Poisson distribution
</v>
      </c>
      <c r="Q47" s="67" t="str">
        <f t="shared" si="45"/>
        <v>Guillain-Barre Syndrome (GBS)</v>
      </c>
      <c r="R47" s="15" t="s">
        <v>434</v>
      </c>
      <c r="S47" s="67" t="str">
        <f t="shared" ref="S47:S50" si="53">S46</f>
        <v>Overall</v>
      </c>
      <c r="T47" s="67" t="str">
        <f t="shared" ref="T47:T56" si="54">T46</f>
        <v>1 dose</v>
      </c>
      <c r="U47" s="67" t="str">
        <f t="shared" ref="U47:U56" si="55">U46</f>
        <v>Ad26.COV2.S</v>
      </c>
      <c r="V47" s="67" t="str">
        <f t="shared" ref="V47:V56" si="56">V46</f>
        <v xml:space="preserve">42 days </v>
      </c>
      <c r="W47" s="15" t="s">
        <v>452</v>
      </c>
      <c r="X47" s="67"/>
    </row>
    <row r="48" spans="1:24" ht="15" customHeight="1" x14ac:dyDescent="0.25">
      <c r="A48" s="62">
        <f t="shared" si="29"/>
        <v>44971</v>
      </c>
      <c r="B48" s="67" t="str">
        <f t="shared" si="30"/>
        <v xml:space="preserve">Abara W. E., et al. </v>
      </c>
      <c r="C48" s="68" t="str">
        <f t="shared" si="31"/>
        <v>Reports of Guillain-Barré Syndrome After COVID-19 Vaccination in the United States</v>
      </c>
      <c r="D48" s="64">
        <f t="shared" si="32"/>
        <v>44958</v>
      </c>
      <c r="E48" s="67" t="str">
        <f t="shared" si="33"/>
        <v>JAMA Network Open</v>
      </c>
      <c r="F48" s="67" t="str">
        <f t="shared" si="34"/>
        <v>Yes</v>
      </c>
      <c r="G48" s="67" t="str">
        <f t="shared" si="35"/>
        <v>None</v>
      </c>
      <c r="H48" s="67" t="str">
        <f t="shared" si="36"/>
        <v>United States</v>
      </c>
      <c r="I48" s="67" t="str">
        <f t="shared" si="37"/>
        <v>December 2022 to January 2022</v>
      </c>
      <c r="J48" s="67" t="str">
        <f t="shared" si="38"/>
        <v>Retrospective cohort study</v>
      </c>
      <c r="K48" s="67" t="str">
        <f t="shared" si="39"/>
        <v>General population (≥18 years)</v>
      </c>
      <c r="L48" s="67" t="str">
        <f t="shared" si="40"/>
        <v>N/A</v>
      </c>
      <c r="M48" s="67">
        <f t="shared" si="41"/>
        <v>295</v>
      </c>
      <c r="N48" s="67" t="str">
        <f t="shared" si="42"/>
        <v>Passive</v>
      </c>
      <c r="O48" s="67" t="str">
        <f t="shared" si="43"/>
        <v>N/A</v>
      </c>
      <c r="P48" s="67" t="str">
        <f t="shared" si="44"/>
        <v xml:space="preserve">Observed-to-expected Ratio (OE)
OE = (observed cases/expected cases)
Stratified by sex, age group, and COVID-19 vaccine including 95% confidence interval using Poisson distribution
</v>
      </c>
      <c r="Q48" s="67" t="str">
        <f t="shared" si="45"/>
        <v>Guillain-Barre Syndrome (GBS)</v>
      </c>
      <c r="R48" s="16" t="s">
        <v>409</v>
      </c>
      <c r="S48" s="67" t="str">
        <f t="shared" si="53"/>
        <v>Overall</v>
      </c>
      <c r="T48" s="67" t="str">
        <f t="shared" si="54"/>
        <v>1 dose</v>
      </c>
      <c r="U48" s="67" t="str">
        <f t="shared" si="55"/>
        <v>Ad26.COV2.S</v>
      </c>
      <c r="V48" s="67" t="str">
        <f t="shared" si="56"/>
        <v xml:space="preserve">42 days </v>
      </c>
      <c r="W48" s="15" t="s">
        <v>453</v>
      </c>
      <c r="X48" s="67"/>
    </row>
    <row r="49" spans="1:24" ht="15" customHeight="1" x14ac:dyDescent="0.25">
      <c r="A49" s="62">
        <f t="shared" si="29"/>
        <v>44971</v>
      </c>
      <c r="B49" s="67" t="str">
        <f t="shared" si="30"/>
        <v xml:space="preserve">Abara W. E., et al. </v>
      </c>
      <c r="C49" s="68" t="str">
        <f t="shared" si="31"/>
        <v>Reports of Guillain-Barré Syndrome After COVID-19 Vaccination in the United States</v>
      </c>
      <c r="D49" s="64">
        <f t="shared" si="32"/>
        <v>44958</v>
      </c>
      <c r="E49" s="67" t="str">
        <f t="shared" si="33"/>
        <v>JAMA Network Open</v>
      </c>
      <c r="F49" s="67" t="str">
        <f t="shared" si="34"/>
        <v>Yes</v>
      </c>
      <c r="G49" s="67" t="str">
        <f t="shared" si="35"/>
        <v>None</v>
      </c>
      <c r="H49" s="67" t="str">
        <f t="shared" si="36"/>
        <v>United States</v>
      </c>
      <c r="I49" s="67" t="str">
        <f t="shared" si="37"/>
        <v>December 2022 to January 2022</v>
      </c>
      <c r="J49" s="67" t="str">
        <f t="shared" si="38"/>
        <v>Retrospective cohort study</v>
      </c>
      <c r="K49" s="67" t="str">
        <f t="shared" si="39"/>
        <v>General population (≥18 years)</v>
      </c>
      <c r="L49" s="67" t="str">
        <f t="shared" si="40"/>
        <v>N/A</v>
      </c>
      <c r="M49" s="67">
        <f t="shared" si="41"/>
        <v>295</v>
      </c>
      <c r="N49" s="67" t="str">
        <f t="shared" si="42"/>
        <v>Passive</v>
      </c>
      <c r="O49" s="67" t="str">
        <f t="shared" si="43"/>
        <v>N/A</v>
      </c>
      <c r="P49" s="67" t="str">
        <f t="shared" si="44"/>
        <v xml:space="preserve">Observed-to-expected Ratio (OE)
OE = (observed cases/expected cases)
Stratified by sex, age group, and COVID-19 vaccine including 95% confidence interval using Poisson distribution
</v>
      </c>
      <c r="Q49" s="67" t="str">
        <f t="shared" si="45"/>
        <v>Guillain-Barre Syndrome (GBS)</v>
      </c>
      <c r="R49" s="16" t="s">
        <v>413</v>
      </c>
      <c r="S49" s="67" t="str">
        <f t="shared" si="53"/>
        <v>Overall</v>
      </c>
      <c r="T49" s="67" t="str">
        <f t="shared" si="54"/>
        <v>1 dose</v>
      </c>
      <c r="U49" s="67" t="str">
        <f t="shared" si="55"/>
        <v>Ad26.COV2.S</v>
      </c>
      <c r="V49" s="67" t="str">
        <f t="shared" si="56"/>
        <v xml:space="preserve">42 days </v>
      </c>
      <c r="W49" s="15" t="s">
        <v>454</v>
      </c>
      <c r="X49" s="67"/>
    </row>
    <row r="50" spans="1:24" ht="15" customHeight="1" x14ac:dyDescent="0.25">
      <c r="A50" s="62">
        <f t="shared" si="29"/>
        <v>44971</v>
      </c>
      <c r="B50" s="67" t="str">
        <f t="shared" si="30"/>
        <v xml:space="preserve">Abara W. E., et al. </v>
      </c>
      <c r="C50" s="68" t="str">
        <f t="shared" si="31"/>
        <v>Reports of Guillain-Barré Syndrome After COVID-19 Vaccination in the United States</v>
      </c>
      <c r="D50" s="64">
        <f t="shared" si="32"/>
        <v>44958</v>
      </c>
      <c r="E50" s="67" t="str">
        <f t="shared" si="33"/>
        <v>JAMA Network Open</v>
      </c>
      <c r="F50" s="67" t="str">
        <f t="shared" si="34"/>
        <v>Yes</v>
      </c>
      <c r="G50" s="67" t="str">
        <f t="shared" si="35"/>
        <v>None</v>
      </c>
      <c r="H50" s="67" t="str">
        <f t="shared" si="36"/>
        <v>United States</v>
      </c>
      <c r="I50" s="67" t="str">
        <f t="shared" si="37"/>
        <v>December 2022 to January 2022</v>
      </c>
      <c r="J50" s="67" t="str">
        <f t="shared" si="38"/>
        <v>Retrospective cohort study</v>
      </c>
      <c r="K50" s="67" t="str">
        <f t="shared" si="39"/>
        <v>General population (≥18 years)</v>
      </c>
      <c r="L50" s="67" t="str">
        <f t="shared" si="40"/>
        <v>N/A</v>
      </c>
      <c r="M50" s="67">
        <f t="shared" si="41"/>
        <v>295</v>
      </c>
      <c r="N50" s="67" t="str">
        <f t="shared" si="42"/>
        <v>Passive</v>
      </c>
      <c r="O50" s="67" t="str">
        <f t="shared" si="43"/>
        <v>N/A</v>
      </c>
      <c r="P50" s="67" t="str">
        <f t="shared" si="44"/>
        <v xml:space="preserve">Observed-to-expected Ratio (OE)
OE = (observed cases/expected cases)
Stratified by sex, age group, and COVID-19 vaccine including 95% confidence interval using Poisson distribution
</v>
      </c>
      <c r="Q50" s="67" t="str">
        <f t="shared" si="45"/>
        <v>Guillain-Barre Syndrome (GBS)</v>
      </c>
      <c r="R50" s="16" t="s">
        <v>417</v>
      </c>
      <c r="S50" s="67" t="str">
        <f t="shared" si="53"/>
        <v>Overall</v>
      </c>
      <c r="T50" s="67" t="str">
        <f t="shared" si="54"/>
        <v>1 dose</v>
      </c>
      <c r="U50" s="67" t="str">
        <f t="shared" si="55"/>
        <v>Ad26.COV2.S</v>
      </c>
      <c r="V50" s="67" t="str">
        <f t="shared" si="56"/>
        <v xml:space="preserve">42 days </v>
      </c>
      <c r="W50" s="15" t="s">
        <v>455</v>
      </c>
      <c r="X50" s="67"/>
    </row>
    <row r="51" spans="1:24" ht="15" customHeight="1" x14ac:dyDescent="0.25">
      <c r="A51" s="62">
        <f t="shared" si="29"/>
        <v>44971</v>
      </c>
      <c r="B51" s="67" t="str">
        <f t="shared" si="30"/>
        <v xml:space="preserve">Abara W. E., et al. </v>
      </c>
      <c r="C51" s="68" t="str">
        <f t="shared" si="31"/>
        <v>Reports of Guillain-Barré Syndrome After COVID-19 Vaccination in the United States</v>
      </c>
      <c r="D51" s="64">
        <f t="shared" si="32"/>
        <v>44958</v>
      </c>
      <c r="E51" s="67" t="str">
        <f t="shared" si="33"/>
        <v>JAMA Network Open</v>
      </c>
      <c r="F51" s="67" t="str">
        <f t="shared" si="34"/>
        <v>Yes</v>
      </c>
      <c r="G51" s="67" t="str">
        <f t="shared" si="35"/>
        <v>None</v>
      </c>
      <c r="H51" s="67" t="str">
        <f t="shared" si="36"/>
        <v>United States</v>
      </c>
      <c r="I51" s="67" t="str">
        <f t="shared" si="37"/>
        <v>December 2022 to January 2022</v>
      </c>
      <c r="J51" s="67" t="str">
        <f t="shared" si="38"/>
        <v>Retrospective cohort study</v>
      </c>
      <c r="K51" s="67" t="str">
        <f t="shared" si="39"/>
        <v>General population (≥18 years)</v>
      </c>
      <c r="L51" s="67" t="str">
        <f t="shared" si="40"/>
        <v>N/A</v>
      </c>
      <c r="M51" s="67">
        <f t="shared" si="41"/>
        <v>295</v>
      </c>
      <c r="N51" s="67" t="str">
        <f t="shared" si="42"/>
        <v>Passive</v>
      </c>
      <c r="O51" s="67" t="str">
        <f t="shared" si="43"/>
        <v>N/A</v>
      </c>
      <c r="P51" s="67" t="str">
        <f t="shared" si="44"/>
        <v xml:space="preserve">Observed-to-expected Ratio (OE)
OE = (observed cases/expected cases)
Stratified by sex, age group, and COVID-19 vaccine including 95% confidence interval using Poisson distribution
</v>
      </c>
      <c r="Q51" s="67" t="str">
        <f t="shared" si="45"/>
        <v>Guillain-Barre Syndrome (GBS)</v>
      </c>
      <c r="R51" s="19" t="s">
        <v>401</v>
      </c>
      <c r="S51" s="67" t="s">
        <v>439</v>
      </c>
      <c r="T51" s="67" t="str">
        <f t="shared" si="54"/>
        <v>1 dose</v>
      </c>
      <c r="U51" s="67" t="str">
        <f t="shared" si="55"/>
        <v>Ad26.COV2.S</v>
      </c>
      <c r="V51" s="67" t="str">
        <f t="shared" si="56"/>
        <v xml:space="preserve">42 days </v>
      </c>
      <c r="W51" s="15" t="s">
        <v>456</v>
      </c>
      <c r="X51" s="67"/>
    </row>
    <row r="52" spans="1:24" ht="15" customHeight="1" x14ac:dyDescent="0.25">
      <c r="A52" s="62">
        <f t="shared" si="29"/>
        <v>44971</v>
      </c>
      <c r="B52" s="67" t="str">
        <f t="shared" si="30"/>
        <v xml:space="preserve">Abara W. E., et al. </v>
      </c>
      <c r="C52" s="68" t="str">
        <f t="shared" si="31"/>
        <v>Reports of Guillain-Barré Syndrome After COVID-19 Vaccination in the United States</v>
      </c>
      <c r="D52" s="64">
        <f t="shared" si="32"/>
        <v>44958</v>
      </c>
      <c r="E52" s="67" t="str">
        <f t="shared" si="33"/>
        <v>JAMA Network Open</v>
      </c>
      <c r="F52" s="67" t="str">
        <f t="shared" si="34"/>
        <v>Yes</v>
      </c>
      <c r="G52" s="67" t="str">
        <f t="shared" si="35"/>
        <v>None</v>
      </c>
      <c r="H52" s="67" t="str">
        <f t="shared" si="36"/>
        <v>United States</v>
      </c>
      <c r="I52" s="67" t="str">
        <f t="shared" si="37"/>
        <v>December 2022 to January 2022</v>
      </c>
      <c r="J52" s="67" t="str">
        <f t="shared" si="38"/>
        <v>Retrospective cohort study</v>
      </c>
      <c r="K52" s="67" t="str">
        <f t="shared" si="39"/>
        <v>General population (≥18 years)</v>
      </c>
      <c r="L52" s="67" t="str">
        <f t="shared" si="40"/>
        <v>N/A</v>
      </c>
      <c r="M52" s="67">
        <f t="shared" si="41"/>
        <v>295</v>
      </c>
      <c r="N52" s="67" t="str">
        <f t="shared" si="42"/>
        <v>Passive</v>
      </c>
      <c r="O52" s="67" t="str">
        <f t="shared" si="43"/>
        <v>N/A</v>
      </c>
      <c r="P52" s="67" t="str">
        <f t="shared" si="44"/>
        <v xml:space="preserve">Observed-to-expected Ratio (OE)
OE = (observed cases/expected cases)
Stratified by sex, age group, and COVID-19 vaccine including 95% confidence interval using Poisson distribution
</v>
      </c>
      <c r="Q52" s="67" t="str">
        <f t="shared" si="45"/>
        <v>Guillain-Barre Syndrome (GBS)</v>
      </c>
      <c r="R52" s="15" t="s">
        <v>434</v>
      </c>
      <c r="S52" s="67" t="str">
        <f t="shared" ref="S52:S55" si="57">S51</f>
        <v>Male</v>
      </c>
      <c r="T52" s="67" t="str">
        <f t="shared" si="54"/>
        <v>1 dose</v>
      </c>
      <c r="U52" s="67" t="str">
        <f t="shared" si="55"/>
        <v>Ad26.COV2.S</v>
      </c>
      <c r="V52" s="67" t="str">
        <f t="shared" si="56"/>
        <v xml:space="preserve">42 days </v>
      </c>
      <c r="W52" s="15" t="s">
        <v>457</v>
      </c>
      <c r="X52" s="67"/>
    </row>
    <row r="53" spans="1:24" ht="15" customHeight="1" x14ac:dyDescent="0.25">
      <c r="A53" s="62">
        <f t="shared" si="29"/>
        <v>44971</v>
      </c>
      <c r="B53" s="67" t="str">
        <f t="shared" si="30"/>
        <v xml:space="preserve">Abara W. E., et al. </v>
      </c>
      <c r="C53" s="68" t="str">
        <f t="shared" si="31"/>
        <v>Reports of Guillain-Barré Syndrome After COVID-19 Vaccination in the United States</v>
      </c>
      <c r="D53" s="64">
        <f t="shared" si="32"/>
        <v>44958</v>
      </c>
      <c r="E53" s="67" t="str">
        <f t="shared" si="33"/>
        <v>JAMA Network Open</v>
      </c>
      <c r="F53" s="67" t="str">
        <f t="shared" si="34"/>
        <v>Yes</v>
      </c>
      <c r="G53" s="67" t="str">
        <f t="shared" si="35"/>
        <v>None</v>
      </c>
      <c r="H53" s="67" t="str">
        <f t="shared" si="36"/>
        <v>United States</v>
      </c>
      <c r="I53" s="67" t="str">
        <f t="shared" si="37"/>
        <v>December 2022 to January 2022</v>
      </c>
      <c r="J53" s="67" t="str">
        <f t="shared" si="38"/>
        <v>Retrospective cohort study</v>
      </c>
      <c r="K53" s="67" t="str">
        <f t="shared" si="39"/>
        <v>General population (≥18 years)</v>
      </c>
      <c r="L53" s="67" t="str">
        <f t="shared" si="40"/>
        <v>N/A</v>
      </c>
      <c r="M53" s="67">
        <f t="shared" si="41"/>
        <v>295</v>
      </c>
      <c r="N53" s="67" t="str">
        <f t="shared" si="42"/>
        <v>Passive</v>
      </c>
      <c r="O53" s="67" t="str">
        <f t="shared" si="43"/>
        <v>N/A</v>
      </c>
      <c r="P53" s="67" t="str">
        <f t="shared" si="44"/>
        <v xml:space="preserve">Observed-to-expected Ratio (OE)
OE = (observed cases/expected cases)
Stratified by sex, age group, and COVID-19 vaccine including 95% confidence interval using Poisson distribution
</v>
      </c>
      <c r="Q53" s="67" t="str">
        <f t="shared" si="45"/>
        <v>Guillain-Barre Syndrome (GBS)</v>
      </c>
      <c r="R53" s="16" t="s">
        <v>409</v>
      </c>
      <c r="S53" s="67" t="str">
        <f t="shared" si="57"/>
        <v>Male</v>
      </c>
      <c r="T53" s="67" t="str">
        <f t="shared" si="54"/>
        <v>1 dose</v>
      </c>
      <c r="U53" s="67" t="str">
        <f t="shared" si="55"/>
        <v>Ad26.COV2.S</v>
      </c>
      <c r="V53" s="67" t="str">
        <f t="shared" si="56"/>
        <v xml:space="preserve">42 days </v>
      </c>
      <c r="W53" s="15" t="s">
        <v>458</v>
      </c>
      <c r="X53" s="67"/>
    </row>
    <row r="54" spans="1:24" ht="15" customHeight="1" x14ac:dyDescent="0.25">
      <c r="A54" s="62">
        <f t="shared" si="29"/>
        <v>44971</v>
      </c>
      <c r="B54" s="67" t="str">
        <f t="shared" si="30"/>
        <v xml:space="preserve">Abara W. E., et al. </v>
      </c>
      <c r="C54" s="68" t="str">
        <f t="shared" si="31"/>
        <v>Reports of Guillain-Barré Syndrome After COVID-19 Vaccination in the United States</v>
      </c>
      <c r="D54" s="64">
        <f t="shared" si="32"/>
        <v>44958</v>
      </c>
      <c r="E54" s="67" t="str">
        <f t="shared" si="33"/>
        <v>JAMA Network Open</v>
      </c>
      <c r="F54" s="67" t="str">
        <f t="shared" si="34"/>
        <v>Yes</v>
      </c>
      <c r="G54" s="67" t="str">
        <f t="shared" si="35"/>
        <v>None</v>
      </c>
      <c r="H54" s="67" t="str">
        <f t="shared" si="36"/>
        <v>United States</v>
      </c>
      <c r="I54" s="67" t="str">
        <f t="shared" si="37"/>
        <v>December 2022 to January 2022</v>
      </c>
      <c r="J54" s="67" t="str">
        <f t="shared" si="38"/>
        <v>Retrospective cohort study</v>
      </c>
      <c r="K54" s="67" t="str">
        <f t="shared" si="39"/>
        <v>General population (≥18 years)</v>
      </c>
      <c r="L54" s="67" t="str">
        <f t="shared" si="40"/>
        <v>N/A</v>
      </c>
      <c r="M54" s="67">
        <f t="shared" si="41"/>
        <v>295</v>
      </c>
      <c r="N54" s="67" t="str">
        <f t="shared" si="42"/>
        <v>Passive</v>
      </c>
      <c r="O54" s="67" t="str">
        <f t="shared" si="43"/>
        <v>N/A</v>
      </c>
      <c r="P54" s="67" t="str">
        <f t="shared" si="44"/>
        <v xml:space="preserve">Observed-to-expected Ratio (OE)
OE = (observed cases/expected cases)
Stratified by sex, age group, and COVID-19 vaccine including 95% confidence interval using Poisson distribution
</v>
      </c>
      <c r="Q54" s="67" t="str">
        <f t="shared" si="45"/>
        <v>Guillain-Barre Syndrome (GBS)</v>
      </c>
      <c r="R54" s="16" t="s">
        <v>413</v>
      </c>
      <c r="S54" s="67" t="str">
        <f t="shared" si="57"/>
        <v>Male</v>
      </c>
      <c r="T54" s="67" t="str">
        <f t="shared" si="54"/>
        <v>1 dose</v>
      </c>
      <c r="U54" s="67" t="str">
        <f t="shared" si="55"/>
        <v>Ad26.COV2.S</v>
      </c>
      <c r="V54" s="67" t="str">
        <f t="shared" si="56"/>
        <v xml:space="preserve">42 days </v>
      </c>
      <c r="W54" s="15" t="s">
        <v>459</v>
      </c>
      <c r="X54" s="67"/>
    </row>
    <row r="55" spans="1:24" ht="15" customHeight="1" x14ac:dyDescent="0.25">
      <c r="A55" s="62">
        <f t="shared" si="29"/>
        <v>44971</v>
      </c>
      <c r="B55" s="67" t="str">
        <f t="shared" si="30"/>
        <v xml:space="preserve">Abara W. E., et al. </v>
      </c>
      <c r="C55" s="68" t="str">
        <f t="shared" si="31"/>
        <v>Reports of Guillain-Barré Syndrome After COVID-19 Vaccination in the United States</v>
      </c>
      <c r="D55" s="64">
        <f t="shared" si="32"/>
        <v>44958</v>
      </c>
      <c r="E55" s="67" t="str">
        <f t="shared" si="33"/>
        <v>JAMA Network Open</v>
      </c>
      <c r="F55" s="67" t="str">
        <f t="shared" si="34"/>
        <v>Yes</v>
      </c>
      <c r="G55" s="67" t="str">
        <f t="shared" si="35"/>
        <v>None</v>
      </c>
      <c r="H55" s="67" t="str">
        <f t="shared" si="36"/>
        <v>United States</v>
      </c>
      <c r="I55" s="67" t="str">
        <f t="shared" si="37"/>
        <v>December 2022 to January 2022</v>
      </c>
      <c r="J55" s="67" t="str">
        <f t="shared" si="38"/>
        <v>Retrospective cohort study</v>
      </c>
      <c r="K55" s="67" t="str">
        <f t="shared" si="39"/>
        <v>General population (≥18 years)</v>
      </c>
      <c r="L55" s="67" t="str">
        <f t="shared" si="40"/>
        <v>N/A</v>
      </c>
      <c r="M55" s="67">
        <f t="shared" si="41"/>
        <v>295</v>
      </c>
      <c r="N55" s="67" t="str">
        <f t="shared" si="42"/>
        <v>Passive</v>
      </c>
      <c r="O55" s="67" t="str">
        <f t="shared" si="43"/>
        <v>N/A</v>
      </c>
      <c r="P55" s="67" t="str">
        <f t="shared" si="44"/>
        <v xml:space="preserve">Observed-to-expected Ratio (OE)
OE = (observed cases/expected cases)
Stratified by sex, age group, and COVID-19 vaccine including 95% confidence interval using Poisson distribution
</v>
      </c>
      <c r="Q55" s="67" t="str">
        <f t="shared" si="45"/>
        <v>Guillain-Barre Syndrome (GBS)</v>
      </c>
      <c r="R55" s="16" t="s">
        <v>417</v>
      </c>
      <c r="S55" s="67" t="str">
        <f t="shared" si="57"/>
        <v>Male</v>
      </c>
      <c r="T55" s="67" t="str">
        <f t="shared" si="54"/>
        <v>1 dose</v>
      </c>
      <c r="U55" s="67" t="str">
        <f t="shared" si="55"/>
        <v>Ad26.COV2.S</v>
      </c>
      <c r="V55" s="67" t="str">
        <f t="shared" si="56"/>
        <v xml:space="preserve">42 days </v>
      </c>
      <c r="W55" s="15" t="s">
        <v>460</v>
      </c>
      <c r="X55" s="67"/>
    </row>
    <row r="56" spans="1:24" ht="15" customHeight="1" x14ac:dyDescent="0.25">
      <c r="A56" s="62">
        <f t="shared" si="29"/>
        <v>44971</v>
      </c>
      <c r="B56" s="67" t="str">
        <f t="shared" si="30"/>
        <v xml:space="preserve">Abara W. E., et al. </v>
      </c>
      <c r="C56" s="68" t="str">
        <f t="shared" si="31"/>
        <v>Reports of Guillain-Barré Syndrome After COVID-19 Vaccination in the United States</v>
      </c>
      <c r="D56" s="64">
        <f t="shared" si="32"/>
        <v>44958</v>
      </c>
      <c r="E56" s="67" t="str">
        <f t="shared" si="33"/>
        <v>JAMA Network Open</v>
      </c>
      <c r="F56" s="67" t="str">
        <f t="shared" si="34"/>
        <v>Yes</v>
      </c>
      <c r="G56" s="67" t="str">
        <f t="shared" si="35"/>
        <v>None</v>
      </c>
      <c r="H56" s="67" t="str">
        <f t="shared" si="36"/>
        <v>United States</v>
      </c>
      <c r="I56" s="67" t="str">
        <f t="shared" si="37"/>
        <v>December 2022 to January 2022</v>
      </c>
      <c r="J56" s="67" t="str">
        <f t="shared" si="38"/>
        <v>Retrospective cohort study</v>
      </c>
      <c r="K56" s="67" t="str">
        <f t="shared" si="39"/>
        <v>General population (≥18 years)</v>
      </c>
      <c r="L56" s="67" t="str">
        <f t="shared" si="40"/>
        <v>N/A</v>
      </c>
      <c r="M56" s="67">
        <f t="shared" si="41"/>
        <v>295</v>
      </c>
      <c r="N56" s="67" t="str">
        <f t="shared" si="42"/>
        <v>Passive</v>
      </c>
      <c r="O56" s="67" t="str">
        <f t="shared" si="43"/>
        <v>N/A</v>
      </c>
      <c r="P56" s="67" t="str">
        <f t="shared" si="44"/>
        <v xml:space="preserve">Observed-to-expected Ratio (OE)
OE = (observed cases/expected cases)
Stratified by sex, age group, and COVID-19 vaccine including 95% confidence interval using Poisson distribution
</v>
      </c>
      <c r="Q56" s="67" t="str">
        <f t="shared" si="45"/>
        <v>Guillain-Barre Syndrome (GBS)</v>
      </c>
      <c r="R56" s="19" t="s">
        <v>401</v>
      </c>
      <c r="S56" s="67" t="s">
        <v>445</v>
      </c>
      <c r="T56" s="67" t="str">
        <f t="shared" si="54"/>
        <v>1 dose</v>
      </c>
      <c r="U56" s="67" t="str">
        <f t="shared" si="55"/>
        <v>Ad26.COV2.S</v>
      </c>
      <c r="V56" s="67" t="str">
        <f t="shared" si="56"/>
        <v xml:space="preserve">42 days </v>
      </c>
      <c r="W56" s="15" t="s">
        <v>461</v>
      </c>
      <c r="X56" s="67"/>
    </row>
    <row r="57" spans="1:24" ht="15" customHeight="1" x14ac:dyDescent="0.25">
      <c r="A57" s="62">
        <f t="shared" si="29"/>
        <v>44971</v>
      </c>
      <c r="B57" s="67" t="str">
        <f t="shared" si="30"/>
        <v xml:space="preserve">Abara W. E., et al. </v>
      </c>
      <c r="C57" s="68" t="str">
        <f t="shared" si="31"/>
        <v>Reports of Guillain-Barré Syndrome After COVID-19 Vaccination in the United States</v>
      </c>
      <c r="D57" s="64">
        <f t="shared" si="32"/>
        <v>44958</v>
      </c>
      <c r="E57" s="67" t="str">
        <f t="shared" si="33"/>
        <v>JAMA Network Open</v>
      </c>
      <c r="F57" s="67" t="str">
        <f t="shared" si="34"/>
        <v>Yes</v>
      </c>
      <c r="G57" s="67" t="str">
        <f t="shared" si="35"/>
        <v>None</v>
      </c>
      <c r="H57" s="67" t="str">
        <f t="shared" si="36"/>
        <v>United States</v>
      </c>
      <c r="I57" s="67" t="str">
        <f t="shared" si="37"/>
        <v>December 2022 to January 2022</v>
      </c>
      <c r="J57" s="67" t="str">
        <f t="shared" si="38"/>
        <v>Retrospective cohort study</v>
      </c>
      <c r="K57" s="67" t="str">
        <f t="shared" si="39"/>
        <v>General population (≥18 years)</v>
      </c>
      <c r="L57" s="67" t="str">
        <f t="shared" si="40"/>
        <v>N/A</v>
      </c>
      <c r="M57" s="67">
        <f t="shared" si="41"/>
        <v>295</v>
      </c>
      <c r="N57" s="67" t="str">
        <f t="shared" si="42"/>
        <v>Passive</v>
      </c>
      <c r="O57" s="67" t="str">
        <f t="shared" si="43"/>
        <v>N/A</v>
      </c>
      <c r="P57" s="67" t="str">
        <f t="shared" si="44"/>
        <v xml:space="preserve">Observed-to-expected Ratio (OE)
OE = (observed cases/expected cases)
Stratified by sex, age group, and COVID-19 vaccine including 95% confidence interval using Poisson distribution
</v>
      </c>
      <c r="Q57" s="67" t="str">
        <f t="shared" si="45"/>
        <v>Guillain-Barre Syndrome (GBS)</v>
      </c>
      <c r="R57" s="15" t="s">
        <v>434</v>
      </c>
      <c r="S57" s="67" t="str">
        <f t="shared" ref="S57:V60" si="58">S56</f>
        <v>Female</v>
      </c>
      <c r="T57" s="67" t="str">
        <f t="shared" si="58"/>
        <v>1 dose</v>
      </c>
      <c r="U57" s="67" t="str">
        <f t="shared" si="58"/>
        <v>Ad26.COV2.S</v>
      </c>
      <c r="V57" s="67" t="str">
        <f t="shared" si="58"/>
        <v xml:space="preserve">42 days </v>
      </c>
      <c r="W57" s="16" t="s">
        <v>462</v>
      </c>
      <c r="X57" s="67"/>
    </row>
    <row r="58" spans="1:24" ht="15" customHeight="1" x14ac:dyDescent="0.25">
      <c r="A58" s="62">
        <f t="shared" si="29"/>
        <v>44971</v>
      </c>
      <c r="B58" s="67" t="str">
        <f t="shared" si="30"/>
        <v xml:space="preserve">Abara W. E., et al. </v>
      </c>
      <c r="C58" s="68" t="str">
        <f t="shared" si="31"/>
        <v>Reports of Guillain-Barré Syndrome After COVID-19 Vaccination in the United States</v>
      </c>
      <c r="D58" s="64">
        <f t="shared" si="32"/>
        <v>44958</v>
      </c>
      <c r="E58" s="67" t="str">
        <f t="shared" si="33"/>
        <v>JAMA Network Open</v>
      </c>
      <c r="F58" s="67" t="str">
        <f t="shared" si="34"/>
        <v>Yes</v>
      </c>
      <c r="G58" s="67" t="str">
        <f t="shared" si="35"/>
        <v>None</v>
      </c>
      <c r="H58" s="67" t="str">
        <f t="shared" si="36"/>
        <v>United States</v>
      </c>
      <c r="I58" s="67" t="str">
        <f t="shared" si="37"/>
        <v>December 2022 to January 2022</v>
      </c>
      <c r="J58" s="67" t="str">
        <f t="shared" si="38"/>
        <v>Retrospective cohort study</v>
      </c>
      <c r="K58" s="67" t="str">
        <f t="shared" si="39"/>
        <v>General population (≥18 years)</v>
      </c>
      <c r="L58" s="67" t="str">
        <f t="shared" si="40"/>
        <v>N/A</v>
      </c>
      <c r="M58" s="67">
        <f t="shared" si="41"/>
        <v>295</v>
      </c>
      <c r="N58" s="67" t="str">
        <f t="shared" si="42"/>
        <v>Passive</v>
      </c>
      <c r="O58" s="67" t="str">
        <f t="shared" si="43"/>
        <v>N/A</v>
      </c>
      <c r="P58" s="67" t="str">
        <f t="shared" si="44"/>
        <v xml:space="preserve">Observed-to-expected Ratio (OE)
OE = (observed cases/expected cases)
Stratified by sex, age group, and COVID-19 vaccine including 95% confidence interval using Poisson distribution
</v>
      </c>
      <c r="Q58" s="67" t="str">
        <f t="shared" si="45"/>
        <v>Guillain-Barre Syndrome (GBS)</v>
      </c>
      <c r="R58" s="16" t="s">
        <v>409</v>
      </c>
      <c r="S58" s="67" t="str">
        <f t="shared" si="58"/>
        <v>Female</v>
      </c>
      <c r="T58" s="67" t="str">
        <f t="shared" si="58"/>
        <v>1 dose</v>
      </c>
      <c r="U58" s="67" t="str">
        <f t="shared" si="58"/>
        <v>Ad26.COV2.S</v>
      </c>
      <c r="V58" s="67" t="str">
        <f t="shared" si="58"/>
        <v xml:space="preserve">42 days </v>
      </c>
      <c r="W58" s="15" t="s">
        <v>463</v>
      </c>
      <c r="X58" s="67"/>
    </row>
    <row r="59" spans="1:24" ht="15" customHeight="1" x14ac:dyDescent="0.25">
      <c r="A59" s="62">
        <f t="shared" si="29"/>
        <v>44971</v>
      </c>
      <c r="B59" s="67" t="str">
        <f t="shared" si="30"/>
        <v xml:space="preserve">Abara W. E., et al. </v>
      </c>
      <c r="C59" s="68" t="str">
        <f t="shared" si="31"/>
        <v>Reports of Guillain-Barré Syndrome After COVID-19 Vaccination in the United States</v>
      </c>
      <c r="D59" s="64">
        <f t="shared" si="32"/>
        <v>44958</v>
      </c>
      <c r="E59" s="67" t="str">
        <f t="shared" si="33"/>
        <v>JAMA Network Open</v>
      </c>
      <c r="F59" s="67" t="str">
        <f t="shared" si="34"/>
        <v>Yes</v>
      </c>
      <c r="G59" s="67" t="str">
        <f t="shared" si="35"/>
        <v>None</v>
      </c>
      <c r="H59" s="67" t="str">
        <f t="shared" si="36"/>
        <v>United States</v>
      </c>
      <c r="I59" s="67" t="str">
        <f t="shared" si="37"/>
        <v>December 2022 to January 2022</v>
      </c>
      <c r="J59" s="67" t="str">
        <f t="shared" si="38"/>
        <v>Retrospective cohort study</v>
      </c>
      <c r="K59" s="67" t="str">
        <f t="shared" si="39"/>
        <v>General population (≥18 years)</v>
      </c>
      <c r="L59" s="67" t="str">
        <f t="shared" si="40"/>
        <v>N/A</v>
      </c>
      <c r="M59" s="67">
        <f t="shared" si="41"/>
        <v>295</v>
      </c>
      <c r="N59" s="67" t="str">
        <f t="shared" si="42"/>
        <v>Passive</v>
      </c>
      <c r="O59" s="67" t="str">
        <f t="shared" si="43"/>
        <v>N/A</v>
      </c>
      <c r="P59" s="67" t="str">
        <f t="shared" si="44"/>
        <v xml:space="preserve">Observed-to-expected Ratio (OE)
OE = (observed cases/expected cases)
Stratified by sex, age group, and COVID-19 vaccine including 95% confidence interval using Poisson distribution
</v>
      </c>
      <c r="Q59" s="67" t="str">
        <f t="shared" si="45"/>
        <v>Guillain-Barre Syndrome (GBS)</v>
      </c>
      <c r="R59" s="16" t="s">
        <v>413</v>
      </c>
      <c r="S59" s="67" t="str">
        <f t="shared" si="58"/>
        <v>Female</v>
      </c>
      <c r="T59" s="67" t="str">
        <f t="shared" si="58"/>
        <v>1 dose</v>
      </c>
      <c r="U59" s="67" t="str">
        <f t="shared" si="58"/>
        <v>Ad26.COV2.S</v>
      </c>
      <c r="V59" s="67" t="str">
        <f t="shared" si="58"/>
        <v xml:space="preserve">42 days </v>
      </c>
      <c r="W59" s="15" t="s">
        <v>464</v>
      </c>
      <c r="X59" s="67"/>
    </row>
    <row r="60" spans="1:24" ht="15" customHeight="1" x14ac:dyDescent="0.25">
      <c r="A60" s="62">
        <f t="shared" si="29"/>
        <v>44971</v>
      </c>
      <c r="B60" s="67" t="str">
        <f t="shared" si="30"/>
        <v xml:space="preserve">Abara W. E., et al. </v>
      </c>
      <c r="C60" s="68" t="str">
        <f t="shared" si="31"/>
        <v>Reports of Guillain-Barré Syndrome After COVID-19 Vaccination in the United States</v>
      </c>
      <c r="D60" s="64">
        <f t="shared" si="32"/>
        <v>44958</v>
      </c>
      <c r="E60" s="67" t="str">
        <f t="shared" si="33"/>
        <v>JAMA Network Open</v>
      </c>
      <c r="F60" s="67" t="str">
        <f t="shared" si="34"/>
        <v>Yes</v>
      </c>
      <c r="G60" s="67" t="str">
        <f t="shared" si="35"/>
        <v>None</v>
      </c>
      <c r="H60" s="67" t="str">
        <f t="shared" si="36"/>
        <v>United States</v>
      </c>
      <c r="I60" s="67" t="str">
        <f t="shared" si="37"/>
        <v>December 2022 to January 2022</v>
      </c>
      <c r="J60" s="67" t="str">
        <f t="shared" si="38"/>
        <v>Retrospective cohort study</v>
      </c>
      <c r="K60" s="67" t="str">
        <f t="shared" si="39"/>
        <v>General population (≥18 years)</v>
      </c>
      <c r="L60" s="67" t="str">
        <f t="shared" si="40"/>
        <v>N/A</v>
      </c>
      <c r="M60" s="67">
        <f t="shared" si="41"/>
        <v>295</v>
      </c>
      <c r="N60" s="67" t="str">
        <f t="shared" si="42"/>
        <v>Passive</v>
      </c>
      <c r="O60" s="67" t="str">
        <f t="shared" si="43"/>
        <v>N/A</v>
      </c>
      <c r="P60" s="67" t="str">
        <f t="shared" si="44"/>
        <v xml:space="preserve">Observed-to-expected Ratio (OE)
OE = (observed cases/expected cases)
Stratified by sex, age group, and COVID-19 vaccine including 95% confidence interval using Poisson distribution
</v>
      </c>
      <c r="Q60" s="67" t="str">
        <f t="shared" si="45"/>
        <v>Guillain-Barre Syndrome (GBS)</v>
      </c>
      <c r="R60" s="16" t="s">
        <v>417</v>
      </c>
      <c r="S60" s="67" t="str">
        <f t="shared" si="58"/>
        <v>Female</v>
      </c>
      <c r="T60" s="67" t="str">
        <f t="shared" si="58"/>
        <v>1 dose</v>
      </c>
      <c r="U60" s="67" t="str">
        <f t="shared" si="58"/>
        <v>Ad26.COV2.S</v>
      </c>
      <c r="V60" s="67" t="str">
        <f t="shared" si="58"/>
        <v xml:space="preserve">42 days </v>
      </c>
      <c r="W60" s="15" t="s">
        <v>465</v>
      </c>
      <c r="X60" s="67"/>
    </row>
    <row r="61" spans="1:24" ht="30" x14ac:dyDescent="0.25">
      <c r="A61" s="97">
        <v>44974</v>
      </c>
      <c r="B61" s="96" t="s">
        <v>466</v>
      </c>
      <c r="C61" s="98" t="s">
        <v>467</v>
      </c>
      <c r="D61" s="99">
        <v>44835</v>
      </c>
      <c r="E61" s="96" t="s">
        <v>468</v>
      </c>
      <c r="F61" s="96" t="s">
        <v>36</v>
      </c>
      <c r="G61" s="96" t="s">
        <v>469</v>
      </c>
      <c r="H61" s="96" t="s">
        <v>470</v>
      </c>
      <c r="I61" s="96" t="s">
        <v>471</v>
      </c>
      <c r="J61" s="96" t="s">
        <v>472</v>
      </c>
      <c r="K61" s="96" t="s">
        <v>473</v>
      </c>
      <c r="L61" s="96" t="s">
        <v>41</v>
      </c>
      <c r="M61" s="96">
        <v>35369669</v>
      </c>
      <c r="N61" s="96" t="s">
        <v>398</v>
      </c>
      <c r="O61" s="96" t="s">
        <v>41</v>
      </c>
      <c r="P61" s="96" t="s">
        <v>474</v>
      </c>
      <c r="Q61" s="96" t="s">
        <v>475</v>
      </c>
      <c r="R61" s="96" t="s">
        <v>48</v>
      </c>
      <c r="S61" s="96" t="s">
        <v>48</v>
      </c>
      <c r="T61" s="96" t="s">
        <v>402</v>
      </c>
      <c r="U61" s="12" t="s">
        <v>68</v>
      </c>
      <c r="V61" s="96" t="s">
        <v>41</v>
      </c>
      <c r="W61" s="12" t="s">
        <v>476</v>
      </c>
      <c r="X61" s="105" t="s">
        <v>477</v>
      </c>
    </row>
    <row r="62" spans="1:24" ht="30" x14ac:dyDescent="0.25">
      <c r="A62" s="97">
        <f t="shared" ref="A62:A81" si="59">A61</f>
        <v>44974</v>
      </c>
      <c r="B62" s="96" t="str">
        <f t="shared" ref="B62:B81" si="60">B61</f>
        <v>Bots S. H., et al.</v>
      </c>
      <c r="C62" s="98" t="str">
        <f t="shared" ref="C62:C81" si="61">C61</f>
        <v>Myocarditis and pericarditis associated with SARS-CoV-2 vaccines: A population-based descriptive cohort and a nested self-controlled risk interval study using electronic health care data from four European countries</v>
      </c>
      <c r="D62" s="99">
        <f t="shared" ref="D62:D81" si="62">D61</f>
        <v>44835</v>
      </c>
      <c r="E62" s="96" t="str">
        <f t="shared" ref="E62:E81" si="63">E61</f>
        <v>Frontiers in Pharmacology</v>
      </c>
      <c r="F62" s="96" t="str">
        <f t="shared" ref="F62:F81" si="64">F61</f>
        <v>Yes</v>
      </c>
      <c r="G62" s="96" t="str">
        <f t="shared" ref="G62:G81" si="65">G61</f>
        <v>European Medicines Agency (EMA)</v>
      </c>
      <c r="H62" s="96" t="str">
        <f t="shared" ref="H62:H81" si="66">H61</f>
        <v>Netherlands, Spain, Italy, United Kingdom</v>
      </c>
      <c r="I62" s="96" t="str">
        <f t="shared" ref="I62:I81" si="67">I61</f>
        <v>January 2020 to December 2021</v>
      </c>
      <c r="J62" s="96" t="str">
        <f t="shared" ref="J62:J81" si="68">J61</f>
        <v>Retrospective cohort study and nested self-controlled risk interval</v>
      </c>
      <c r="K62" s="96" t="str">
        <f t="shared" ref="K62:K81" si="69">K61</f>
        <v>General population</v>
      </c>
      <c r="L62" s="96" t="str">
        <f t="shared" ref="L62:L81" si="70">L61</f>
        <v>N/A</v>
      </c>
      <c r="M62" s="96">
        <f t="shared" ref="M62:M81" si="71">M61</f>
        <v>35369669</v>
      </c>
      <c r="N62" s="96" t="str">
        <f t="shared" ref="N62:N81" si="72">N61</f>
        <v>Passive</v>
      </c>
      <c r="O62" s="96" t="str">
        <f t="shared" ref="O62:O81" si="73">O61</f>
        <v>N/A</v>
      </c>
      <c r="P62" s="96" t="str">
        <f t="shared" ref="P62:P82" si="74">P61</f>
        <v>Incidence Rate Ratio (IRR)
IR=number of cases/person-years
Reported as 100,000 person-years</v>
      </c>
      <c r="Q62" s="96" t="str">
        <f t="shared" ref="Q62:Q81" si="75">Q61</f>
        <v>Myocarditis</v>
      </c>
      <c r="R62" s="96" t="str">
        <f t="shared" ref="R62:R65" si="76">R61</f>
        <v>Overall</v>
      </c>
      <c r="S62" s="96" t="str">
        <f t="shared" ref="S62:S70" si="77">S61</f>
        <v>Overall</v>
      </c>
      <c r="T62" s="96" t="str">
        <f t="shared" ref="T62:T63" si="78">T61</f>
        <v>1 dose</v>
      </c>
      <c r="U62" s="12" t="s">
        <v>65</v>
      </c>
      <c r="V62" s="96" t="str">
        <f t="shared" ref="V62:V104" si="79">V61</f>
        <v>N/A</v>
      </c>
      <c r="W62" s="12" t="s">
        <v>478</v>
      </c>
      <c r="X62" s="106"/>
    </row>
    <row r="63" spans="1:24" ht="30" x14ac:dyDescent="0.25">
      <c r="A63" s="97">
        <f t="shared" si="59"/>
        <v>44974</v>
      </c>
      <c r="B63" s="96" t="str">
        <f t="shared" si="60"/>
        <v>Bots S. H., et al.</v>
      </c>
      <c r="C63" s="98" t="str">
        <f t="shared" si="61"/>
        <v>Myocarditis and pericarditis associated with SARS-CoV-2 vaccines: A population-based descriptive cohort and a nested self-controlled risk interval study using electronic health care data from four European countries</v>
      </c>
      <c r="D63" s="99">
        <f t="shared" si="62"/>
        <v>44835</v>
      </c>
      <c r="E63" s="96" t="str">
        <f t="shared" si="63"/>
        <v>Frontiers in Pharmacology</v>
      </c>
      <c r="F63" s="96" t="str">
        <f t="shared" si="64"/>
        <v>Yes</v>
      </c>
      <c r="G63" s="96" t="str">
        <f t="shared" si="65"/>
        <v>European Medicines Agency (EMA)</v>
      </c>
      <c r="H63" s="96" t="str">
        <f t="shared" si="66"/>
        <v>Netherlands, Spain, Italy, United Kingdom</v>
      </c>
      <c r="I63" s="96" t="str">
        <f t="shared" si="67"/>
        <v>January 2020 to December 2021</v>
      </c>
      <c r="J63" s="96" t="str">
        <f t="shared" si="68"/>
        <v>Retrospective cohort study and nested self-controlled risk interval</v>
      </c>
      <c r="K63" s="96" t="str">
        <f t="shared" si="69"/>
        <v>General population</v>
      </c>
      <c r="L63" s="96" t="str">
        <f t="shared" si="70"/>
        <v>N/A</v>
      </c>
      <c r="M63" s="96">
        <f t="shared" si="71"/>
        <v>35369669</v>
      </c>
      <c r="N63" s="96" t="str">
        <f t="shared" si="72"/>
        <v>Passive</v>
      </c>
      <c r="O63" s="96" t="str">
        <f t="shared" si="73"/>
        <v>N/A</v>
      </c>
      <c r="P63" s="96" t="str">
        <f t="shared" si="74"/>
        <v>Incidence Rate Ratio (IRR)
IR=number of cases/person-years
Reported as 100,000 person-years</v>
      </c>
      <c r="Q63" s="96" t="str">
        <f t="shared" si="75"/>
        <v>Myocarditis</v>
      </c>
      <c r="R63" s="96" t="str">
        <f t="shared" si="76"/>
        <v>Overall</v>
      </c>
      <c r="S63" s="96" t="str">
        <f t="shared" si="77"/>
        <v>Overall</v>
      </c>
      <c r="T63" s="96" t="str">
        <f t="shared" si="78"/>
        <v>1 dose</v>
      </c>
      <c r="U63" s="12" t="s">
        <v>403</v>
      </c>
      <c r="V63" s="96" t="str">
        <f t="shared" si="79"/>
        <v>N/A</v>
      </c>
      <c r="W63" s="12" t="s">
        <v>479</v>
      </c>
      <c r="X63" s="106"/>
    </row>
    <row r="64" spans="1:24" ht="30" x14ac:dyDescent="0.25">
      <c r="A64" s="97">
        <f t="shared" si="59"/>
        <v>44974</v>
      </c>
      <c r="B64" s="96" t="str">
        <f t="shared" si="60"/>
        <v>Bots S. H., et al.</v>
      </c>
      <c r="C64" s="98" t="str">
        <f t="shared" si="61"/>
        <v>Myocarditis and pericarditis associated with SARS-CoV-2 vaccines: A population-based descriptive cohort and a nested self-controlled risk interval study using electronic health care data from four European countries</v>
      </c>
      <c r="D64" s="99">
        <f t="shared" si="62"/>
        <v>44835</v>
      </c>
      <c r="E64" s="96" t="str">
        <f t="shared" si="63"/>
        <v>Frontiers in Pharmacology</v>
      </c>
      <c r="F64" s="96" t="str">
        <f t="shared" si="64"/>
        <v>Yes</v>
      </c>
      <c r="G64" s="96" t="str">
        <f t="shared" si="65"/>
        <v>European Medicines Agency (EMA)</v>
      </c>
      <c r="H64" s="96" t="str">
        <f t="shared" si="66"/>
        <v>Netherlands, Spain, Italy, United Kingdom</v>
      </c>
      <c r="I64" s="96" t="str">
        <f t="shared" si="67"/>
        <v>January 2020 to December 2021</v>
      </c>
      <c r="J64" s="96" t="str">
        <f t="shared" si="68"/>
        <v>Retrospective cohort study and nested self-controlled risk interval</v>
      </c>
      <c r="K64" s="96" t="str">
        <f t="shared" si="69"/>
        <v>General population</v>
      </c>
      <c r="L64" s="96" t="str">
        <f t="shared" si="70"/>
        <v>N/A</v>
      </c>
      <c r="M64" s="96">
        <f t="shared" si="71"/>
        <v>35369669</v>
      </c>
      <c r="N64" s="96" t="str">
        <f t="shared" si="72"/>
        <v>Passive</v>
      </c>
      <c r="O64" s="96" t="str">
        <f t="shared" si="73"/>
        <v>N/A</v>
      </c>
      <c r="P64" s="96" t="str">
        <f t="shared" si="74"/>
        <v>Incidence Rate Ratio (IRR)
IR=number of cases/person-years
Reported as 100,000 person-years</v>
      </c>
      <c r="Q64" s="96" t="str">
        <f t="shared" si="75"/>
        <v>Myocarditis</v>
      </c>
      <c r="R64" s="96" t="str">
        <f t="shared" si="76"/>
        <v>Overall</v>
      </c>
      <c r="S64" s="96" t="str">
        <f t="shared" si="77"/>
        <v>Overall</v>
      </c>
      <c r="T64" s="96" t="s">
        <v>109</v>
      </c>
      <c r="U64" s="12" t="s">
        <v>68</v>
      </c>
      <c r="V64" s="96" t="str">
        <f t="shared" si="79"/>
        <v>N/A</v>
      </c>
      <c r="W64" s="12" t="s">
        <v>480</v>
      </c>
      <c r="X64" s="106"/>
    </row>
    <row r="65" spans="1:25" ht="30" x14ac:dyDescent="0.25">
      <c r="A65" s="97">
        <f t="shared" si="59"/>
        <v>44974</v>
      </c>
      <c r="B65" s="96" t="str">
        <f t="shared" si="60"/>
        <v>Bots S. H., et al.</v>
      </c>
      <c r="C65" s="98" t="str">
        <f t="shared" si="61"/>
        <v>Myocarditis and pericarditis associated with SARS-CoV-2 vaccines: A population-based descriptive cohort and a nested self-controlled risk interval study using electronic health care data from four European countries</v>
      </c>
      <c r="D65" s="99">
        <f t="shared" si="62"/>
        <v>44835</v>
      </c>
      <c r="E65" s="96" t="str">
        <f t="shared" si="63"/>
        <v>Frontiers in Pharmacology</v>
      </c>
      <c r="F65" s="96" t="str">
        <f t="shared" si="64"/>
        <v>Yes</v>
      </c>
      <c r="G65" s="96" t="str">
        <f t="shared" si="65"/>
        <v>European Medicines Agency (EMA)</v>
      </c>
      <c r="H65" s="96" t="str">
        <f t="shared" si="66"/>
        <v>Netherlands, Spain, Italy, United Kingdom</v>
      </c>
      <c r="I65" s="96" t="str">
        <f t="shared" si="67"/>
        <v>January 2020 to December 2021</v>
      </c>
      <c r="J65" s="96" t="str">
        <f t="shared" si="68"/>
        <v>Retrospective cohort study and nested self-controlled risk interval</v>
      </c>
      <c r="K65" s="96" t="str">
        <f t="shared" si="69"/>
        <v>General population</v>
      </c>
      <c r="L65" s="96" t="str">
        <f t="shared" si="70"/>
        <v>N/A</v>
      </c>
      <c r="M65" s="96">
        <f t="shared" si="71"/>
        <v>35369669</v>
      </c>
      <c r="N65" s="96" t="str">
        <f t="shared" si="72"/>
        <v>Passive</v>
      </c>
      <c r="O65" s="96" t="str">
        <f t="shared" si="73"/>
        <v>N/A</v>
      </c>
      <c r="P65" s="96" t="str">
        <f t="shared" si="74"/>
        <v>Incidence Rate Ratio (IRR)
IR=number of cases/person-years
Reported as 100,000 person-years</v>
      </c>
      <c r="Q65" s="96" t="str">
        <f t="shared" si="75"/>
        <v>Myocarditis</v>
      </c>
      <c r="R65" s="96" t="str">
        <f t="shared" si="76"/>
        <v>Overall</v>
      </c>
      <c r="S65" s="96" t="str">
        <f t="shared" si="77"/>
        <v>Overall</v>
      </c>
      <c r="T65" s="96" t="str">
        <f>T64</f>
        <v>2 doses</v>
      </c>
      <c r="U65" s="12" t="s">
        <v>65</v>
      </c>
      <c r="V65" s="96" t="str">
        <f t="shared" si="79"/>
        <v>N/A</v>
      </c>
      <c r="W65" s="12" t="s">
        <v>481</v>
      </c>
      <c r="X65" s="106"/>
    </row>
    <row r="66" spans="1:25" ht="30" x14ac:dyDescent="0.25">
      <c r="A66" s="97">
        <f t="shared" si="59"/>
        <v>44974</v>
      </c>
      <c r="B66" s="96" t="str">
        <f t="shared" si="60"/>
        <v>Bots S. H., et al.</v>
      </c>
      <c r="C66" s="98" t="str">
        <f t="shared" si="61"/>
        <v>Myocarditis and pericarditis associated with SARS-CoV-2 vaccines: A population-based descriptive cohort and a nested self-controlled risk interval study using electronic health care data from four European countries</v>
      </c>
      <c r="D66" s="99">
        <f t="shared" si="62"/>
        <v>44835</v>
      </c>
      <c r="E66" s="96" t="str">
        <f t="shared" si="63"/>
        <v>Frontiers in Pharmacology</v>
      </c>
      <c r="F66" s="96" t="str">
        <f t="shared" si="64"/>
        <v>Yes</v>
      </c>
      <c r="G66" s="96" t="str">
        <f t="shared" si="65"/>
        <v>European Medicines Agency (EMA)</v>
      </c>
      <c r="H66" s="96" t="str">
        <f t="shared" si="66"/>
        <v>Netherlands, Spain, Italy, United Kingdom</v>
      </c>
      <c r="I66" s="96" t="str">
        <f t="shared" si="67"/>
        <v>January 2020 to December 2021</v>
      </c>
      <c r="J66" s="96" t="str">
        <f t="shared" si="68"/>
        <v>Retrospective cohort study and nested self-controlled risk interval</v>
      </c>
      <c r="K66" s="96" t="str">
        <f t="shared" si="69"/>
        <v>General population</v>
      </c>
      <c r="L66" s="96" t="str">
        <f t="shared" si="70"/>
        <v>N/A</v>
      </c>
      <c r="M66" s="96">
        <f t="shared" si="71"/>
        <v>35369669</v>
      </c>
      <c r="N66" s="96" t="str">
        <f t="shared" si="72"/>
        <v>Passive</v>
      </c>
      <c r="O66" s="96" t="str">
        <f t="shared" si="73"/>
        <v>N/A</v>
      </c>
      <c r="P66" s="96" t="str">
        <f t="shared" si="74"/>
        <v>Incidence Rate Ratio (IRR)
IR=number of cases/person-years
Reported as 100,000 person-years</v>
      </c>
      <c r="Q66" s="96" t="str">
        <f t="shared" si="75"/>
        <v>Myocarditis</v>
      </c>
      <c r="R66" s="96" t="s">
        <v>482</v>
      </c>
      <c r="S66" s="96" t="str">
        <f t="shared" si="77"/>
        <v>Overall</v>
      </c>
      <c r="T66" s="96" t="s">
        <v>402</v>
      </c>
      <c r="U66" s="12" t="s">
        <v>68</v>
      </c>
      <c r="V66" s="96" t="str">
        <f t="shared" si="79"/>
        <v>N/A</v>
      </c>
      <c r="W66" s="12" t="s">
        <v>483</v>
      </c>
      <c r="X66" s="106"/>
    </row>
    <row r="67" spans="1:25" ht="30" x14ac:dyDescent="0.25">
      <c r="A67" s="97">
        <f t="shared" si="59"/>
        <v>44974</v>
      </c>
      <c r="B67" s="96" t="str">
        <f t="shared" si="60"/>
        <v>Bots S. H., et al.</v>
      </c>
      <c r="C67" s="98" t="str">
        <f t="shared" si="61"/>
        <v>Myocarditis and pericarditis associated with SARS-CoV-2 vaccines: A population-based descriptive cohort and a nested self-controlled risk interval study using electronic health care data from four European countries</v>
      </c>
      <c r="D67" s="99">
        <f t="shared" si="62"/>
        <v>44835</v>
      </c>
      <c r="E67" s="96" t="str">
        <f t="shared" si="63"/>
        <v>Frontiers in Pharmacology</v>
      </c>
      <c r="F67" s="96" t="str">
        <f t="shared" si="64"/>
        <v>Yes</v>
      </c>
      <c r="G67" s="96" t="str">
        <f t="shared" si="65"/>
        <v>European Medicines Agency (EMA)</v>
      </c>
      <c r="H67" s="96" t="str">
        <f t="shared" si="66"/>
        <v>Netherlands, Spain, Italy, United Kingdom</v>
      </c>
      <c r="I67" s="96" t="str">
        <f t="shared" si="67"/>
        <v>January 2020 to December 2021</v>
      </c>
      <c r="J67" s="96" t="str">
        <f t="shared" si="68"/>
        <v>Retrospective cohort study and nested self-controlled risk interval</v>
      </c>
      <c r="K67" s="96" t="str">
        <f t="shared" si="69"/>
        <v>General population</v>
      </c>
      <c r="L67" s="96" t="str">
        <f t="shared" si="70"/>
        <v>N/A</v>
      </c>
      <c r="M67" s="96">
        <f t="shared" si="71"/>
        <v>35369669</v>
      </c>
      <c r="N67" s="96" t="str">
        <f t="shared" si="72"/>
        <v>Passive</v>
      </c>
      <c r="O67" s="96" t="str">
        <f t="shared" si="73"/>
        <v>N/A</v>
      </c>
      <c r="P67" s="96" t="str">
        <f t="shared" si="74"/>
        <v>Incidence Rate Ratio (IRR)
IR=number of cases/person-years
Reported as 100,000 person-years</v>
      </c>
      <c r="Q67" s="96" t="str">
        <f t="shared" si="75"/>
        <v>Myocarditis</v>
      </c>
      <c r="R67" s="96" t="str">
        <f t="shared" ref="R67:R69" si="80">R66</f>
        <v>12 to 29</v>
      </c>
      <c r="S67" s="96" t="str">
        <f t="shared" si="77"/>
        <v>Overall</v>
      </c>
      <c r="T67" s="96" t="str">
        <f>T66</f>
        <v>1 dose</v>
      </c>
      <c r="U67" s="12" t="s">
        <v>65</v>
      </c>
      <c r="V67" s="96" t="str">
        <f t="shared" si="79"/>
        <v>N/A</v>
      </c>
      <c r="W67" s="12" t="s">
        <v>484</v>
      </c>
      <c r="X67" s="106"/>
    </row>
    <row r="68" spans="1:25" ht="30" x14ac:dyDescent="0.25">
      <c r="A68" s="97">
        <f t="shared" si="59"/>
        <v>44974</v>
      </c>
      <c r="B68" s="96" t="str">
        <f t="shared" si="60"/>
        <v>Bots S. H., et al.</v>
      </c>
      <c r="C68" s="98" t="str">
        <f t="shared" si="61"/>
        <v>Myocarditis and pericarditis associated with SARS-CoV-2 vaccines: A population-based descriptive cohort and a nested self-controlled risk interval study using electronic health care data from four European countries</v>
      </c>
      <c r="D68" s="99">
        <f t="shared" si="62"/>
        <v>44835</v>
      </c>
      <c r="E68" s="96" t="str">
        <f t="shared" si="63"/>
        <v>Frontiers in Pharmacology</v>
      </c>
      <c r="F68" s="96" t="str">
        <f t="shared" si="64"/>
        <v>Yes</v>
      </c>
      <c r="G68" s="96" t="str">
        <f t="shared" si="65"/>
        <v>European Medicines Agency (EMA)</v>
      </c>
      <c r="H68" s="96" t="str">
        <f t="shared" si="66"/>
        <v>Netherlands, Spain, Italy, United Kingdom</v>
      </c>
      <c r="I68" s="96" t="str">
        <f t="shared" si="67"/>
        <v>January 2020 to December 2021</v>
      </c>
      <c r="J68" s="96" t="str">
        <f t="shared" si="68"/>
        <v>Retrospective cohort study and nested self-controlled risk interval</v>
      </c>
      <c r="K68" s="96" t="str">
        <f t="shared" si="69"/>
        <v>General population</v>
      </c>
      <c r="L68" s="96" t="str">
        <f t="shared" si="70"/>
        <v>N/A</v>
      </c>
      <c r="M68" s="96">
        <f t="shared" si="71"/>
        <v>35369669</v>
      </c>
      <c r="N68" s="96" t="str">
        <f t="shared" si="72"/>
        <v>Passive</v>
      </c>
      <c r="O68" s="96" t="str">
        <f t="shared" si="73"/>
        <v>N/A</v>
      </c>
      <c r="P68" s="96" t="str">
        <f t="shared" si="74"/>
        <v>Incidence Rate Ratio (IRR)
IR=number of cases/person-years
Reported as 100,000 person-years</v>
      </c>
      <c r="Q68" s="96" t="str">
        <f t="shared" si="75"/>
        <v>Myocarditis</v>
      </c>
      <c r="R68" s="96" t="str">
        <f t="shared" si="80"/>
        <v>12 to 29</v>
      </c>
      <c r="S68" s="96" t="str">
        <f t="shared" si="77"/>
        <v>Overall</v>
      </c>
      <c r="T68" s="96" t="s">
        <v>109</v>
      </c>
      <c r="U68" s="12" t="s">
        <v>68</v>
      </c>
      <c r="V68" s="96" t="str">
        <f t="shared" si="79"/>
        <v>N/A</v>
      </c>
      <c r="W68" s="12" t="s">
        <v>485</v>
      </c>
      <c r="X68" s="106"/>
    </row>
    <row r="69" spans="1:25" ht="30" x14ac:dyDescent="0.25">
      <c r="A69" s="97">
        <f t="shared" si="59"/>
        <v>44974</v>
      </c>
      <c r="B69" s="96" t="str">
        <f t="shared" si="60"/>
        <v>Bots S. H., et al.</v>
      </c>
      <c r="C69" s="98" t="str">
        <f t="shared" si="61"/>
        <v>Myocarditis and pericarditis associated with SARS-CoV-2 vaccines: A population-based descriptive cohort and a nested self-controlled risk interval study using electronic health care data from four European countries</v>
      </c>
      <c r="D69" s="99">
        <f t="shared" si="62"/>
        <v>44835</v>
      </c>
      <c r="E69" s="96" t="str">
        <f t="shared" si="63"/>
        <v>Frontiers in Pharmacology</v>
      </c>
      <c r="F69" s="96" t="str">
        <f t="shared" si="64"/>
        <v>Yes</v>
      </c>
      <c r="G69" s="96" t="str">
        <f t="shared" si="65"/>
        <v>European Medicines Agency (EMA)</v>
      </c>
      <c r="H69" s="96" t="str">
        <f t="shared" si="66"/>
        <v>Netherlands, Spain, Italy, United Kingdom</v>
      </c>
      <c r="I69" s="96" t="str">
        <f t="shared" si="67"/>
        <v>January 2020 to December 2021</v>
      </c>
      <c r="J69" s="96" t="str">
        <f t="shared" si="68"/>
        <v>Retrospective cohort study and nested self-controlled risk interval</v>
      </c>
      <c r="K69" s="96" t="str">
        <f t="shared" si="69"/>
        <v>General population</v>
      </c>
      <c r="L69" s="96" t="str">
        <f t="shared" si="70"/>
        <v>N/A</v>
      </c>
      <c r="M69" s="96">
        <f t="shared" si="71"/>
        <v>35369669</v>
      </c>
      <c r="N69" s="96" t="str">
        <f t="shared" si="72"/>
        <v>Passive</v>
      </c>
      <c r="O69" s="96" t="str">
        <f t="shared" si="73"/>
        <v>N/A</v>
      </c>
      <c r="P69" s="96" t="str">
        <f t="shared" si="74"/>
        <v>Incidence Rate Ratio (IRR)
IR=number of cases/person-years
Reported as 100,000 person-years</v>
      </c>
      <c r="Q69" s="96" t="str">
        <f t="shared" si="75"/>
        <v>Myocarditis</v>
      </c>
      <c r="R69" s="96" t="str">
        <f t="shared" si="80"/>
        <v>12 to 29</v>
      </c>
      <c r="S69" s="96" t="str">
        <f t="shared" si="77"/>
        <v>Overall</v>
      </c>
      <c r="T69" s="96" t="str">
        <f>T68</f>
        <v>2 doses</v>
      </c>
      <c r="U69" s="12" t="s">
        <v>65</v>
      </c>
      <c r="V69" s="96" t="str">
        <f t="shared" si="79"/>
        <v>N/A</v>
      </c>
      <c r="W69" s="12" t="s">
        <v>486</v>
      </c>
      <c r="X69" s="106"/>
      <c r="Y69" s="1"/>
    </row>
    <row r="70" spans="1:25" ht="30" x14ac:dyDescent="0.25">
      <c r="A70" s="97">
        <f t="shared" si="59"/>
        <v>44974</v>
      </c>
      <c r="B70" s="96" t="str">
        <f t="shared" si="60"/>
        <v>Bots S. H., et al.</v>
      </c>
      <c r="C70" s="98" t="str">
        <f t="shared" si="61"/>
        <v>Myocarditis and pericarditis associated with SARS-CoV-2 vaccines: A population-based descriptive cohort and a nested self-controlled risk interval study using electronic health care data from four European countries</v>
      </c>
      <c r="D70" s="99">
        <f t="shared" si="62"/>
        <v>44835</v>
      </c>
      <c r="E70" s="96" t="str">
        <f t="shared" si="63"/>
        <v>Frontiers in Pharmacology</v>
      </c>
      <c r="F70" s="96" t="str">
        <f t="shared" si="64"/>
        <v>Yes</v>
      </c>
      <c r="G70" s="96" t="str">
        <f t="shared" si="65"/>
        <v>European Medicines Agency (EMA)</v>
      </c>
      <c r="H70" s="96" t="str">
        <f t="shared" si="66"/>
        <v>Netherlands, Spain, Italy, United Kingdom</v>
      </c>
      <c r="I70" s="96" t="str">
        <f t="shared" si="67"/>
        <v>January 2020 to December 2021</v>
      </c>
      <c r="J70" s="96" t="str">
        <f t="shared" si="68"/>
        <v>Retrospective cohort study and nested self-controlled risk interval</v>
      </c>
      <c r="K70" s="96" t="str">
        <f t="shared" si="69"/>
        <v>General population</v>
      </c>
      <c r="L70" s="96" t="str">
        <f t="shared" si="70"/>
        <v>N/A</v>
      </c>
      <c r="M70" s="96">
        <f t="shared" si="71"/>
        <v>35369669</v>
      </c>
      <c r="N70" s="96" t="str">
        <f t="shared" si="72"/>
        <v>Passive</v>
      </c>
      <c r="O70" s="96" t="str">
        <f t="shared" si="73"/>
        <v>N/A</v>
      </c>
      <c r="P70" s="96" t="str">
        <f t="shared" si="74"/>
        <v>Incidence Rate Ratio (IRR)
IR=number of cases/person-years
Reported as 100,000 person-years</v>
      </c>
      <c r="Q70" s="96" t="str">
        <f t="shared" si="75"/>
        <v>Myocarditis</v>
      </c>
      <c r="R70" s="96" t="s">
        <v>487</v>
      </c>
      <c r="S70" s="96" t="str">
        <f t="shared" si="77"/>
        <v>Overall</v>
      </c>
      <c r="T70" s="96" t="s">
        <v>402</v>
      </c>
      <c r="U70" s="12" t="s">
        <v>68</v>
      </c>
      <c r="V70" s="96" t="str">
        <f t="shared" si="79"/>
        <v>N/A</v>
      </c>
      <c r="W70" s="12" t="s">
        <v>488</v>
      </c>
      <c r="X70" s="106"/>
      <c r="Y70" s="1"/>
    </row>
    <row r="71" spans="1:25" ht="30" x14ac:dyDescent="0.25">
      <c r="A71" s="97">
        <f t="shared" si="59"/>
        <v>44974</v>
      </c>
      <c r="B71" s="96" t="str">
        <f t="shared" si="60"/>
        <v>Bots S. H., et al.</v>
      </c>
      <c r="C71" s="98" t="str">
        <f t="shared" si="61"/>
        <v>Myocarditis and pericarditis associated with SARS-CoV-2 vaccines: A population-based descriptive cohort and a nested self-controlled risk interval study using electronic health care data from four European countries</v>
      </c>
      <c r="D71" s="99">
        <f t="shared" si="62"/>
        <v>44835</v>
      </c>
      <c r="E71" s="96" t="str">
        <f t="shared" si="63"/>
        <v>Frontiers in Pharmacology</v>
      </c>
      <c r="F71" s="96" t="str">
        <f t="shared" si="64"/>
        <v>Yes</v>
      </c>
      <c r="G71" s="96" t="str">
        <f t="shared" si="65"/>
        <v>European Medicines Agency (EMA)</v>
      </c>
      <c r="H71" s="96" t="str">
        <f t="shared" si="66"/>
        <v>Netherlands, Spain, Italy, United Kingdom</v>
      </c>
      <c r="I71" s="96" t="str">
        <f t="shared" si="67"/>
        <v>January 2020 to December 2021</v>
      </c>
      <c r="J71" s="96" t="str">
        <f t="shared" si="68"/>
        <v>Retrospective cohort study and nested self-controlled risk interval</v>
      </c>
      <c r="K71" s="96" t="str">
        <f t="shared" si="69"/>
        <v>General population</v>
      </c>
      <c r="L71" s="96" t="str">
        <f t="shared" si="70"/>
        <v>N/A</v>
      </c>
      <c r="M71" s="96">
        <f t="shared" si="71"/>
        <v>35369669</v>
      </c>
      <c r="N71" s="96" t="str">
        <f t="shared" si="72"/>
        <v>Passive</v>
      </c>
      <c r="O71" s="96" t="str">
        <f t="shared" si="73"/>
        <v>N/A</v>
      </c>
      <c r="P71" s="96" t="str">
        <f t="shared" si="74"/>
        <v>Incidence Rate Ratio (IRR)
IR=number of cases/person-years
Reported as 100,000 person-years</v>
      </c>
      <c r="Q71" s="96" t="str">
        <f t="shared" si="75"/>
        <v>Myocarditis</v>
      </c>
      <c r="R71" s="96" t="str">
        <f t="shared" ref="R71:T72" si="81">R70</f>
        <v>≥30</v>
      </c>
      <c r="S71" s="96" t="str">
        <f t="shared" si="81"/>
        <v>Overall</v>
      </c>
      <c r="T71" s="96" t="str">
        <f t="shared" si="81"/>
        <v>1 dose</v>
      </c>
      <c r="U71" s="12" t="s">
        <v>65</v>
      </c>
      <c r="V71" s="96" t="str">
        <f t="shared" si="79"/>
        <v>N/A</v>
      </c>
      <c r="W71" s="12" t="s">
        <v>489</v>
      </c>
      <c r="X71" s="106"/>
      <c r="Y71" s="1"/>
    </row>
    <row r="72" spans="1:25" ht="30" x14ac:dyDescent="0.25">
      <c r="A72" s="97">
        <f t="shared" si="59"/>
        <v>44974</v>
      </c>
      <c r="B72" s="96" t="str">
        <f t="shared" si="60"/>
        <v>Bots S. H., et al.</v>
      </c>
      <c r="C72" s="98" t="str">
        <f t="shared" si="61"/>
        <v>Myocarditis and pericarditis associated with SARS-CoV-2 vaccines: A population-based descriptive cohort and a nested self-controlled risk interval study using electronic health care data from four European countries</v>
      </c>
      <c r="D72" s="99">
        <f t="shared" si="62"/>
        <v>44835</v>
      </c>
      <c r="E72" s="96" t="str">
        <f t="shared" si="63"/>
        <v>Frontiers in Pharmacology</v>
      </c>
      <c r="F72" s="96" t="str">
        <f t="shared" si="64"/>
        <v>Yes</v>
      </c>
      <c r="G72" s="96" t="str">
        <f t="shared" si="65"/>
        <v>European Medicines Agency (EMA)</v>
      </c>
      <c r="H72" s="96" t="str">
        <f t="shared" si="66"/>
        <v>Netherlands, Spain, Italy, United Kingdom</v>
      </c>
      <c r="I72" s="96" t="str">
        <f t="shared" si="67"/>
        <v>January 2020 to December 2021</v>
      </c>
      <c r="J72" s="96" t="str">
        <f t="shared" si="68"/>
        <v>Retrospective cohort study and nested self-controlled risk interval</v>
      </c>
      <c r="K72" s="96" t="str">
        <f t="shared" si="69"/>
        <v>General population</v>
      </c>
      <c r="L72" s="96" t="str">
        <f t="shared" si="70"/>
        <v>N/A</v>
      </c>
      <c r="M72" s="96">
        <f t="shared" si="71"/>
        <v>35369669</v>
      </c>
      <c r="N72" s="96" t="str">
        <f t="shared" si="72"/>
        <v>Passive</v>
      </c>
      <c r="O72" s="96" t="str">
        <f t="shared" si="73"/>
        <v>N/A</v>
      </c>
      <c r="P72" s="96" t="str">
        <f t="shared" si="74"/>
        <v>Incidence Rate Ratio (IRR)
IR=number of cases/person-years
Reported as 100,000 person-years</v>
      </c>
      <c r="Q72" s="96" t="str">
        <f t="shared" si="75"/>
        <v>Myocarditis</v>
      </c>
      <c r="R72" s="96" t="str">
        <f t="shared" si="81"/>
        <v>≥30</v>
      </c>
      <c r="S72" s="96" t="str">
        <f t="shared" si="81"/>
        <v>Overall</v>
      </c>
      <c r="T72" s="96" t="str">
        <f t="shared" si="81"/>
        <v>1 dose</v>
      </c>
      <c r="U72" s="12" t="s">
        <v>403</v>
      </c>
      <c r="V72" s="96" t="str">
        <f t="shared" si="79"/>
        <v>N/A</v>
      </c>
      <c r="W72" s="12" t="s">
        <v>490</v>
      </c>
      <c r="X72" s="106"/>
      <c r="Y72" s="1"/>
    </row>
    <row r="73" spans="1:25" ht="30" x14ac:dyDescent="0.25">
      <c r="A73" s="97">
        <f t="shared" si="59"/>
        <v>44974</v>
      </c>
      <c r="B73" s="96" t="str">
        <f t="shared" si="60"/>
        <v>Bots S. H., et al.</v>
      </c>
      <c r="C73" s="98" t="str">
        <f t="shared" si="61"/>
        <v>Myocarditis and pericarditis associated with SARS-CoV-2 vaccines: A population-based descriptive cohort and a nested self-controlled risk interval study using electronic health care data from four European countries</v>
      </c>
      <c r="D73" s="99">
        <f t="shared" si="62"/>
        <v>44835</v>
      </c>
      <c r="E73" s="96" t="str">
        <f t="shared" si="63"/>
        <v>Frontiers in Pharmacology</v>
      </c>
      <c r="F73" s="96" t="str">
        <f t="shared" si="64"/>
        <v>Yes</v>
      </c>
      <c r="G73" s="96" t="str">
        <f t="shared" si="65"/>
        <v>European Medicines Agency (EMA)</v>
      </c>
      <c r="H73" s="96" t="str">
        <f t="shared" si="66"/>
        <v>Netherlands, Spain, Italy, United Kingdom</v>
      </c>
      <c r="I73" s="96" t="str">
        <f t="shared" si="67"/>
        <v>January 2020 to December 2021</v>
      </c>
      <c r="J73" s="96" t="str">
        <f t="shared" si="68"/>
        <v>Retrospective cohort study and nested self-controlled risk interval</v>
      </c>
      <c r="K73" s="96" t="str">
        <f t="shared" si="69"/>
        <v>General population</v>
      </c>
      <c r="L73" s="96" t="str">
        <f t="shared" si="70"/>
        <v>N/A</v>
      </c>
      <c r="M73" s="96">
        <f t="shared" si="71"/>
        <v>35369669</v>
      </c>
      <c r="N73" s="96" t="str">
        <f t="shared" si="72"/>
        <v>Passive</v>
      </c>
      <c r="O73" s="96" t="str">
        <f t="shared" si="73"/>
        <v>N/A</v>
      </c>
      <c r="P73" s="96" t="str">
        <f t="shared" si="74"/>
        <v>Incidence Rate Ratio (IRR)
IR=number of cases/person-years
Reported as 100,000 person-years</v>
      </c>
      <c r="Q73" s="96" t="str">
        <f t="shared" si="75"/>
        <v>Myocarditis</v>
      </c>
      <c r="R73" s="96" t="str">
        <f t="shared" ref="R73:S73" si="82">R72</f>
        <v>≥30</v>
      </c>
      <c r="S73" s="96" t="str">
        <f t="shared" si="82"/>
        <v>Overall</v>
      </c>
      <c r="T73" s="96" t="s">
        <v>109</v>
      </c>
      <c r="U73" s="12" t="s">
        <v>68</v>
      </c>
      <c r="V73" s="96" t="str">
        <f t="shared" si="79"/>
        <v>N/A</v>
      </c>
      <c r="W73" s="12" t="s">
        <v>491</v>
      </c>
      <c r="X73" s="106"/>
      <c r="Y73" s="1"/>
    </row>
    <row r="74" spans="1:25" ht="30" x14ac:dyDescent="0.25">
      <c r="A74" s="97">
        <f t="shared" si="59"/>
        <v>44974</v>
      </c>
      <c r="B74" s="96" t="str">
        <f t="shared" si="60"/>
        <v>Bots S. H., et al.</v>
      </c>
      <c r="C74" s="98" t="str">
        <f t="shared" si="61"/>
        <v>Myocarditis and pericarditis associated with SARS-CoV-2 vaccines: A population-based descriptive cohort and a nested self-controlled risk interval study using electronic health care data from four European countries</v>
      </c>
      <c r="D74" s="99">
        <f t="shared" si="62"/>
        <v>44835</v>
      </c>
      <c r="E74" s="96" t="str">
        <f t="shared" si="63"/>
        <v>Frontiers in Pharmacology</v>
      </c>
      <c r="F74" s="96" t="str">
        <f t="shared" si="64"/>
        <v>Yes</v>
      </c>
      <c r="G74" s="96" t="str">
        <f t="shared" si="65"/>
        <v>European Medicines Agency (EMA)</v>
      </c>
      <c r="H74" s="96" t="str">
        <f t="shared" si="66"/>
        <v>Netherlands, Spain, Italy, United Kingdom</v>
      </c>
      <c r="I74" s="96" t="str">
        <f t="shared" si="67"/>
        <v>January 2020 to December 2021</v>
      </c>
      <c r="J74" s="96" t="str">
        <f t="shared" si="68"/>
        <v>Retrospective cohort study and nested self-controlled risk interval</v>
      </c>
      <c r="K74" s="96" t="str">
        <f t="shared" si="69"/>
        <v>General population</v>
      </c>
      <c r="L74" s="96" t="str">
        <f t="shared" si="70"/>
        <v>N/A</v>
      </c>
      <c r="M74" s="96">
        <f t="shared" si="71"/>
        <v>35369669</v>
      </c>
      <c r="N74" s="96" t="str">
        <f t="shared" si="72"/>
        <v>Passive</v>
      </c>
      <c r="O74" s="96" t="str">
        <f t="shared" si="73"/>
        <v>N/A</v>
      </c>
      <c r="P74" s="96" t="str">
        <f t="shared" si="74"/>
        <v>Incidence Rate Ratio (IRR)
IR=number of cases/person-years
Reported as 100,000 person-years</v>
      </c>
      <c r="Q74" s="96" t="str">
        <f t="shared" si="75"/>
        <v>Myocarditis</v>
      </c>
      <c r="R74" s="96" t="str">
        <f t="shared" ref="R74:T74" si="83">R73</f>
        <v>≥30</v>
      </c>
      <c r="S74" s="96" t="str">
        <f t="shared" si="83"/>
        <v>Overall</v>
      </c>
      <c r="T74" s="96" t="str">
        <f t="shared" si="83"/>
        <v>2 doses</v>
      </c>
      <c r="U74" s="12" t="s">
        <v>65</v>
      </c>
      <c r="V74" s="96" t="str">
        <f t="shared" si="79"/>
        <v>N/A</v>
      </c>
      <c r="W74" s="12" t="s">
        <v>492</v>
      </c>
      <c r="X74" s="106"/>
    </row>
    <row r="75" spans="1:25" ht="30" x14ac:dyDescent="0.25">
      <c r="A75" s="97">
        <f t="shared" si="59"/>
        <v>44974</v>
      </c>
      <c r="B75" s="96" t="str">
        <f t="shared" si="60"/>
        <v>Bots S. H., et al.</v>
      </c>
      <c r="C75" s="98" t="str">
        <f t="shared" si="61"/>
        <v>Myocarditis and pericarditis associated with SARS-CoV-2 vaccines: A population-based descriptive cohort and a nested self-controlled risk interval study using electronic health care data from four European countries</v>
      </c>
      <c r="D75" s="99">
        <f t="shared" si="62"/>
        <v>44835</v>
      </c>
      <c r="E75" s="96" t="str">
        <f t="shared" si="63"/>
        <v>Frontiers in Pharmacology</v>
      </c>
      <c r="F75" s="96" t="str">
        <f t="shared" si="64"/>
        <v>Yes</v>
      </c>
      <c r="G75" s="96" t="str">
        <f t="shared" si="65"/>
        <v>European Medicines Agency (EMA)</v>
      </c>
      <c r="H75" s="96" t="str">
        <f t="shared" si="66"/>
        <v>Netherlands, Spain, Italy, United Kingdom</v>
      </c>
      <c r="I75" s="96" t="str">
        <f t="shared" si="67"/>
        <v>January 2020 to December 2021</v>
      </c>
      <c r="J75" s="96" t="str">
        <f t="shared" si="68"/>
        <v>Retrospective cohort study and nested self-controlled risk interval</v>
      </c>
      <c r="K75" s="96" t="str">
        <f t="shared" si="69"/>
        <v>General population</v>
      </c>
      <c r="L75" s="96" t="str">
        <f t="shared" si="70"/>
        <v>N/A</v>
      </c>
      <c r="M75" s="96">
        <f t="shared" si="71"/>
        <v>35369669</v>
      </c>
      <c r="N75" s="96" t="str">
        <f t="shared" si="72"/>
        <v>Passive</v>
      </c>
      <c r="O75" s="96" t="str">
        <f t="shared" si="73"/>
        <v>N/A</v>
      </c>
      <c r="P75" s="96" t="str">
        <f t="shared" si="74"/>
        <v>Incidence Rate Ratio (IRR)
IR=number of cases/person-years
Reported as 100,000 person-years</v>
      </c>
      <c r="Q75" s="96" t="str">
        <f t="shared" si="75"/>
        <v>Myocarditis</v>
      </c>
      <c r="R75" s="96" t="s">
        <v>48</v>
      </c>
      <c r="S75" s="96" t="s">
        <v>445</v>
      </c>
      <c r="T75" s="12" t="s">
        <v>402</v>
      </c>
      <c r="U75" s="12" t="s">
        <v>68</v>
      </c>
      <c r="V75" s="96" t="str">
        <f t="shared" si="79"/>
        <v>N/A</v>
      </c>
      <c r="W75" s="12" t="s">
        <v>493</v>
      </c>
      <c r="X75" s="106"/>
    </row>
    <row r="76" spans="1:25" ht="30" x14ac:dyDescent="0.25">
      <c r="A76" s="97">
        <f t="shared" si="59"/>
        <v>44974</v>
      </c>
      <c r="B76" s="96" t="str">
        <f t="shared" si="60"/>
        <v>Bots S. H., et al.</v>
      </c>
      <c r="C76" s="98" t="str">
        <f t="shared" si="61"/>
        <v>Myocarditis and pericarditis associated with SARS-CoV-2 vaccines: A population-based descriptive cohort and a nested self-controlled risk interval study using electronic health care data from four European countries</v>
      </c>
      <c r="D76" s="99">
        <f t="shared" si="62"/>
        <v>44835</v>
      </c>
      <c r="E76" s="96" t="str">
        <f t="shared" si="63"/>
        <v>Frontiers in Pharmacology</v>
      </c>
      <c r="F76" s="96" t="str">
        <f t="shared" si="64"/>
        <v>Yes</v>
      </c>
      <c r="G76" s="96" t="str">
        <f t="shared" si="65"/>
        <v>European Medicines Agency (EMA)</v>
      </c>
      <c r="H76" s="96" t="str">
        <f t="shared" si="66"/>
        <v>Netherlands, Spain, Italy, United Kingdom</v>
      </c>
      <c r="I76" s="96" t="str">
        <f t="shared" si="67"/>
        <v>January 2020 to December 2021</v>
      </c>
      <c r="J76" s="96" t="str">
        <f t="shared" si="68"/>
        <v>Retrospective cohort study and nested self-controlled risk interval</v>
      </c>
      <c r="K76" s="96" t="str">
        <f t="shared" si="69"/>
        <v>General population</v>
      </c>
      <c r="L76" s="96" t="str">
        <f t="shared" si="70"/>
        <v>N/A</v>
      </c>
      <c r="M76" s="96">
        <f t="shared" si="71"/>
        <v>35369669</v>
      </c>
      <c r="N76" s="96" t="str">
        <f t="shared" si="72"/>
        <v>Passive</v>
      </c>
      <c r="O76" s="96" t="str">
        <f t="shared" si="73"/>
        <v>N/A</v>
      </c>
      <c r="P76" s="96" t="str">
        <f t="shared" si="74"/>
        <v>Incidence Rate Ratio (IRR)
IR=number of cases/person-years
Reported as 100,000 person-years</v>
      </c>
      <c r="Q76" s="96" t="str">
        <f t="shared" si="75"/>
        <v>Myocarditis</v>
      </c>
      <c r="R76" s="96" t="str">
        <f t="shared" ref="R76:R77" si="84">R75</f>
        <v>Overall</v>
      </c>
      <c r="S76" s="96" t="str">
        <f>S75</f>
        <v>Female</v>
      </c>
      <c r="T76" s="12" t="s">
        <v>109</v>
      </c>
      <c r="U76" s="12" t="s">
        <v>68</v>
      </c>
      <c r="V76" s="96" t="str">
        <f t="shared" si="79"/>
        <v>N/A</v>
      </c>
      <c r="W76" s="12" t="s">
        <v>494</v>
      </c>
      <c r="X76" s="106"/>
    </row>
    <row r="77" spans="1:25" ht="30" x14ac:dyDescent="0.25">
      <c r="A77" s="97">
        <f t="shared" si="59"/>
        <v>44974</v>
      </c>
      <c r="B77" s="96" t="str">
        <f t="shared" si="60"/>
        <v>Bots S. H., et al.</v>
      </c>
      <c r="C77" s="98" t="str">
        <f t="shared" si="61"/>
        <v>Myocarditis and pericarditis associated with SARS-CoV-2 vaccines: A population-based descriptive cohort and a nested self-controlled risk interval study using electronic health care data from four European countries</v>
      </c>
      <c r="D77" s="99">
        <f t="shared" si="62"/>
        <v>44835</v>
      </c>
      <c r="E77" s="96" t="str">
        <f t="shared" si="63"/>
        <v>Frontiers in Pharmacology</v>
      </c>
      <c r="F77" s="96" t="str">
        <f t="shared" si="64"/>
        <v>Yes</v>
      </c>
      <c r="G77" s="96" t="str">
        <f t="shared" si="65"/>
        <v>European Medicines Agency (EMA)</v>
      </c>
      <c r="H77" s="96" t="str">
        <f t="shared" si="66"/>
        <v>Netherlands, Spain, Italy, United Kingdom</v>
      </c>
      <c r="I77" s="96" t="str">
        <f t="shared" si="67"/>
        <v>January 2020 to December 2021</v>
      </c>
      <c r="J77" s="96" t="str">
        <f t="shared" si="68"/>
        <v>Retrospective cohort study and nested self-controlled risk interval</v>
      </c>
      <c r="K77" s="96" t="str">
        <f t="shared" si="69"/>
        <v>General population</v>
      </c>
      <c r="L77" s="96" t="str">
        <f t="shared" si="70"/>
        <v>N/A</v>
      </c>
      <c r="M77" s="96">
        <f t="shared" si="71"/>
        <v>35369669</v>
      </c>
      <c r="N77" s="96" t="str">
        <f t="shared" si="72"/>
        <v>Passive</v>
      </c>
      <c r="O77" s="96" t="str">
        <f t="shared" si="73"/>
        <v>N/A</v>
      </c>
      <c r="P77" s="96" t="str">
        <f t="shared" si="74"/>
        <v>Incidence Rate Ratio (IRR)
IR=number of cases/person-years
Reported as 100,000 person-years</v>
      </c>
      <c r="Q77" s="96" t="str">
        <f t="shared" si="75"/>
        <v>Myocarditis</v>
      </c>
      <c r="R77" s="96" t="str">
        <f t="shared" si="84"/>
        <v>Overall</v>
      </c>
      <c r="S77" s="96" t="s">
        <v>439</v>
      </c>
      <c r="T77" s="96" t="s">
        <v>402</v>
      </c>
      <c r="U77" s="12" t="s">
        <v>68</v>
      </c>
      <c r="V77" s="96" t="str">
        <f t="shared" si="79"/>
        <v>N/A</v>
      </c>
      <c r="W77" s="12" t="s">
        <v>495</v>
      </c>
      <c r="X77" s="106"/>
    </row>
    <row r="78" spans="1:25" ht="30" x14ac:dyDescent="0.25">
      <c r="A78" s="97">
        <f t="shared" si="59"/>
        <v>44974</v>
      </c>
      <c r="B78" s="96" t="str">
        <f t="shared" si="60"/>
        <v>Bots S. H., et al.</v>
      </c>
      <c r="C78" s="98" t="str">
        <f t="shared" si="61"/>
        <v>Myocarditis and pericarditis associated with SARS-CoV-2 vaccines: A population-based descriptive cohort and a nested self-controlled risk interval study using electronic health care data from four European countries</v>
      </c>
      <c r="D78" s="99">
        <f t="shared" si="62"/>
        <v>44835</v>
      </c>
      <c r="E78" s="96" t="str">
        <f t="shared" si="63"/>
        <v>Frontiers in Pharmacology</v>
      </c>
      <c r="F78" s="96" t="str">
        <f t="shared" si="64"/>
        <v>Yes</v>
      </c>
      <c r="G78" s="96" t="str">
        <f t="shared" si="65"/>
        <v>European Medicines Agency (EMA)</v>
      </c>
      <c r="H78" s="96" t="str">
        <f t="shared" si="66"/>
        <v>Netherlands, Spain, Italy, United Kingdom</v>
      </c>
      <c r="I78" s="96" t="str">
        <f t="shared" si="67"/>
        <v>January 2020 to December 2021</v>
      </c>
      <c r="J78" s="96" t="str">
        <f t="shared" si="68"/>
        <v>Retrospective cohort study and nested self-controlled risk interval</v>
      </c>
      <c r="K78" s="96" t="str">
        <f t="shared" si="69"/>
        <v>General population</v>
      </c>
      <c r="L78" s="96" t="str">
        <f t="shared" si="70"/>
        <v>N/A</v>
      </c>
      <c r="M78" s="96">
        <f t="shared" si="71"/>
        <v>35369669</v>
      </c>
      <c r="N78" s="96" t="str">
        <f t="shared" si="72"/>
        <v>Passive</v>
      </c>
      <c r="O78" s="96" t="str">
        <f t="shared" si="73"/>
        <v>N/A</v>
      </c>
      <c r="P78" s="96" t="str">
        <f t="shared" si="74"/>
        <v>Incidence Rate Ratio (IRR)
IR=number of cases/person-years
Reported as 100,000 person-years</v>
      </c>
      <c r="Q78" s="96" t="str">
        <f t="shared" si="75"/>
        <v>Myocarditis</v>
      </c>
      <c r="R78" s="96" t="str">
        <f t="shared" ref="R78:T79" si="85">R77</f>
        <v>Overall</v>
      </c>
      <c r="S78" s="96" t="str">
        <f t="shared" si="85"/>
        <v>Male</v>
      </c>
      <c r="T78" s="96" t="str">
        <f t="shared" si="85"/>
        <v>1 dose</v>
      </c>
      <c r="U78" s="12" t="s">
        <v>65</v>
      </c>
      <c r="V78" s="96" t="str">
        <f t="shared" si="79"/>
        <v>N/A</v>
      </c>
      <c r="W78" s="12" t="s">
        <v>496</v>
      </c>
      <c r="X78" s="106"/>
    </row>
    <row r="79" spans="1:25" ht="30" x14ac:dyDescent="0.25">
      <c r="A79" s="97">
        <f t="shared" si="59"/>
        <v>44974</v>
      </c>
      <c r="B79" s="96" t="str">
        <f t="shared" si="60"/>
        <v>Bots S. H., et al.</v>
      </c>
      <c r="C79" s="98" t="str">
        <f t="shared" si="61"/>
        <v>Myocarditis and pericarditis associated with SARS-CoV-2 vaccines: A population-based descriptive cohort and a nested self-controlled risk interval study using electronic health care data from four European countries</v>
      </c>
      <c r="D79" s="99">
        <f t="shared" si="62"/>
        <v>44835</v>
      </c>
      <c r="E79" s="96" t="str">
        <f t="shared" si="63"/>
        <v>Frontiers in Pharmacology</v>
      </c>
      <c r="F79" s="96" t="str">
        <f t="shared" si="64"/>
        <v>Yes</v>
      </c>
      <c r="G79" s="96" t="str">
        <f t="shared" si="65"/>
        <v>European Medicines Agency (EMA)</v>
      </c>
      <c r="H79" s="96" t="str">
        <f t="shared" si="66"/>
        <v>Netherlands, Spain, Italy, United Kingdom</v>
      </c>
      <c r="I79" s="96" t="str">
        <f t="shared" si="67"/>
        <v>January 2020 to December 2021</v>
      </c>
      <c r="J79" s="96" t="str">
        <f t="shared" si="68"/>
        <v>Retrospective cohort study and nested self-controlled risk interval</v>
      </c>
      <c r="K79" s="96" t="str">
        <f t="shared" si="69"/>
        <v>General population</v>
      </c>
      <c r="L79" s="96" t="str">
        <f t="shared" si="70"/>
        <v>N/A</v>
      </c>
      <c r="M79" s="96">
        <f t="shared" si="71"/>
        <v>35369669</v>
      </c>
      <c r="N79" s="96" t="str">
        <f t="shared" si="72"/>
        <v>Passive</v>
      </c>
      <c r="O79" s="96" t="str">
        <f t="shared" si="73"/>
        <v>N/A</v>
      </c>
      <c r="P79" s="96" t="str">
        <f t="shared" si="74"/>
        <v>Incidence Rate Ratio (IRR)
IR=number of cases/person-years
Reported as 100,000 person-years</v>
      </c>
      <c r="Q79" s="96" t="str">
        <f t="shared" si="75"/>
        <v>Myocarditis</v>
      </c>
      <c r="R79" s="96" t="str">
        <f t="shared" si="85"/>
        <v>Overall</v>
      </c>
      <c r="S79" s="96" t="str">
        <f t="shared" si="85"/>
        <v>Male</v>
      </c>
      <c r="T79" s="96" t="str">
        <f t="shared" si="85"/>
        <v>1 dose</v>
      </c>
      <c r="U79" s="12" t="s">
        <v>403</v>
      </c>
      <c r="V79" s="96" t="str">
        <f t="shared" si="79"/>
        <v>N/A</v>
      </c>
      <c r="W79" s="12" t="s">
        <v>497</v>
      </c>
      <c r="X79" s="106"/>
    </row>
    <row r="80" spans="1:25" ht="30" x14ac:dyDescent="0.25">
      <c r="A80" s="97">
        <f t="shared" si="59"/>
        <v>44974</v>
      </c>
      <c r="B80" s="96" t="str">
        <f t="shared" si="60"/>
        <v>Bots S. H., et al.</v>
      </c>
      <c r="C80" s="98" t="str">
        <f t="shared" si="61"/>
        <v>Myocarditis and pericarditis associated with SARS-CoV-2 vaccines: A population-based descriptive cohort and a nested self-controlled risk interval study using electronic health care data from four European countries</v>
      </c>
      <c r="D80" s="99">
        <f t="shared" si="62"/>
        <v>44835</v>
      </c>
      <c r="E80" s="96" t="str">
        <f t="shared" si="63"/>
        <v>Frontiers in Pharmacology</v>
      </c>
      <c r="F80" s="96" t="str">
        <f t="shared" si="64"/>
        <v>Yes</v>
      </c>
      <c r="G80" s="96" t="str">
        <f t="shared" si="65"/>
        <v>European Medicines Agency (EMA)</v>
      </c>
      <c r="H80" s="96" t="str">
        <f t="shared" si="66"/>
        <v>Netherlands, Spain, Italy, United Kingdom</v>
      </c>
      <c r="I80" s="96" t="str">
        <f t="shared" si="67"/>
        <v>January 2020 to December 2021</v>
      </c>
      <c r="J80" s="96" t="str">
        <f t="shared" si="68"/>
        <v>Retrospective cohort study and nested self-controlled risk interval</v>
      </c>
      <c r="K80" s="96" t="str">
        <f t="shared" si="69"/>
        <v>General population</v>
      </c>
      <c r="L80" s="96" t="str">
        <f t="shared" si="70"/>
        <v>N/A</v>
      </c>
      <c r="M80" s="96">
        <f t="shared" si="71"/>
        <v>35369669</v>
      </c>
      <c r="N80" s="96" t="str">
        <f t="shared" si="72"/>
        <v>Passive</v>
      </c>
      <c r="O80" s="96" t="str">
        <f t="shared" si="73"/>
        <v>N/A</v>
      </c>
      <c r="P80" s="96" t="str">
        <f t="shared" si="74"/>
        <v>Incidence Rate Ratio (IRR)
IR=number of cases/person-years
Reported as 100,000 person-years</v>
      </c>
      <c r="Q80" s="96" t="str">
        <f t="shared" si="75"/>
        <v>Myocarditis</v>
      </c>
      <c r="R80" s="96" t="str">
        <f t="shared" ref="R80:S80" si="86">R79</f>
        <v>Overall</v>
      </c>
      <c r="S80" s="96" t="str">
        <f t="shared" si="86"/>
        <v>Male</v>
      </c>
      <c r="T80" s="96" t="s">
        <v>109</v>
      </c>
      <c r="U80" s="12" t="s">
        <v>68</v>
      </c>
      <c r="V80" s="96" t="str">
        <f t="shared" si="79"/>
        <v>N/A</v>
      </c>
      <c r="W80" s="12" t="s">
        <v>498</v>
      </c>
      <c r="X80" s="106"/>
    </row>
    <row r="81" spans="1:24" ht="17.45" customHeight="1" x14ac:dyDescent="0.25">
      <c r="A81" s="97">
        <f t="shared" si="59"/>
        <v>44974</v>
      </c>
      <c r="B81" s="96" t="str">
        <f t="shared" si="60"/>
        <v>Bots S. H., et al.</v>
      </c>
      <c r="C81" s="98" t="str">
        <f t="shared" si="61"/>
        <v>Myocarditis and pericarditis associated with SARS-CoV-2 vaccines: A population-based descriptive cohort and a nested self-controlled risk interval study using electronic health care data from four European countries</v>
      </c>
      <c r="D81" s="99">
        <f t="shared" si="62"/>
        <v>44835</v>
      </c>
      <c r="E81" s="96" t="str">
        <f t="shared" si="63"/>
        <v>Frontiers in Pharmacology</v>
      </c>
      <c r="F81" s="96" t="str">
        <f t="shared" si="64"/>
        <v>Yes</v>
      </c>
      <c r="G81" s="96" t="str">
        <f t="shared" si="65"/>
        <v>European Medicines Agency (EMA)</v>
      </c>
      <c r="H81" s="96" t="str">
        <f t="shared" si="66"/>
        <v>Netherlands, Spain, Italy, United Kingdom</v>
      </c>
      <c r="I81" s="96" t="str">
        <f t="shared" si="67"/>
        <v>January 2020 to December 2021</v>
      </c>
      <c r="J81" s="96" t="str">
        <f t="shared" si="68"/>
        <v>Retrospective cohort study and nested self-controlled risk interval</v>
      </c>
      <c r="K81" s="96" t="str">
        <f t="shared" si="69"/>
        <v>General population</v>
      </c>
      <c r="L81" s="96" t="str">
        <f t="shared" si="70"/>
        <v>N/A</v>
      </c>
      <c r="M81" s="96">
        <f t="shared" si="71"/>
        <v>35369669</v>
      </c>
      <c r="N81" s="96" t="str">
        <f t="shared" si="72"/>
        <v>Passive</v>
      </c>
      <c r="O81" s="96" t="str">
        <f t="shared" si="73"/>
        <v>N/A</v>
      </c>
      <c r="P81" s="96" t="str">
        <f t="shared" si="74"/>
        <v>Incidence Rate Ratio (IRR)
IR=number of cases/person-years
Reported as 100,000 person-years</v>
      </c>
      <c r="Q81" s="96" t="str">
        <f t="shared" si="75"/>
        <v>Myocarditis</v>
      </c>
      <c r="R81" s="96" t="str">
        <f t="shared" ref="R81:T81" si="87">R80</f>
        <v>Overall</v>
      </c>
      <c r="S81" s="96" t="str">
        <f t="shared" si="87"/>
        <v>Male</v>
      </c>
      <c r="T81" s="96" t="str">
        <f t="shared" si="87"/>
        <v>2 doses</v>
      </c>
      <c r="U81" s="12" t="s">
        <v>65</v>
      </c>
      <c r="V81" s="96" t="str">
        <f t="shared" si="79"/>
        <v>N/A</v>
      </c>
      <c r="W81" s="12" t="s">
        <v>499</v>
      </c>
      <c r="X81" s="106"/>
    </row>
    <row r="82" spans="1:24" ht="30" x14ac:dyDescent="0.25">
      <c r="A82" s="97">
        <f t="shared" ref="A82:O82" si="88">A81</f>
        <v>44974</v>
      </c>
      <c r="B82" s="96" t="str">
        <f t="shared" si="88"/>
        <v>Bots S. H., et al.</v>
      </c>
      <c r="C82" s="98" t="str">
        <f t="shared" si="88"/>
        <v>Myocarditis and pericarditis associated with SARS-CoV-2 vaccines: A population-based descriptive cohort and a nested self-controlled risk interval study using electronic health care data from four European countries</v>
      </c>
      <c r="D82" s="99">
        <f t="shared" si="88"/>
        <v>44835</v>
      </c>
      <c r="E82" s="96" t="str">
        <f t="shared" si="88"/>
        <v>Frontiers in Pharmacology</v>
      </c>
      <c r="F82" s="96" t="str">
        <f t="shared" si="88"/>
        <v>Yes</v>
      </c>
      <c r="G82" s="96" t="str">
        <f t="shared" si="88"/>
        <v>European Medicines Agency (EMA)</v>
      </c>
      <c r="H82" s="96" t="str">
        <f t="shared" si="88"/>
        <v>Netherlands, Spain, Italy, United Kingdom</v>
      </c>
      <c r="I82" s="96" t="str">
        <f t="shared" si="88"/>
        <v>January 2020 to December 2021</v>
      </c>
      <c r="J82" s="96" t="str">
        <f t="shared" si="88"/>
        <v>Retrospective cohort study and nested self-controlled risk interval</v>
      </c>
      <c r="K82" s="96" t="str">
        <f t="shared" si="88"/>
        <v>General population</v>
      </c>
      <c r="L82" s="96" t="str">
        <f t="shared" si="88"/>
        <v>N/A</v>
      </c>
      <c r="M82" s="96">
        <f t="shared" si="88"/>
        <v>35369669</v>
      </c>
      <c r="N82" s="96" t="str">
        <f t="shared" si="88"/>
        <v>Passive</v>
      </c>
      <c r="O82" s="96" t="str">
        <f t="shared" si="88"/>
        <v>N/A</v>
      </c>
      <c r="P82" s="96" t="str">
        <f t="shared" si="74"/>
        <v>Incidence Rate Ratio (IRR)
IR=number of cases/person-years
Reported as 100,000 person-years</v>
      </c>
      <c r="Q82" s="96" t="s">
        <v>500</v>
      </c>
      <c r="R82" s="96" t="s">
        <v>48</v>
      </c>
      <c r="S82" s="96" t="s">
        <v>48</v>
      </c>
      <c r="T82" s="96" t="s">
        <v>402</v>
      </c>
      <c r="U82" s="12" t="s">
        <v>68</v>
      </c>
      <c r="V82" s="96" t="str">
        <f t="shared" si="79"/>
        <v>N/A</v>
      </c>
      <c r="W82" s="12" t="s">
        <v>501</v>
      </c>
      <c r="X82" s="106"/>
    </row>
    <row r="83" spans="1:24" ht="30" x14ac:dyDescent="0.25">
      <c r="A83" s="97">
        <f t="shared" ref="A83:J84" si="89">A82</f>
        <v>44974</v>
      </c>
      <c r="B83" s="96" t="str">
        <f t="shared" si="89"/>
        <v>Bots S. H., et al.</v>
      </c>
      <c r="C83" s="98" t="str">
        <f t="shared" si="89"/>
        <v>Myocarditis and pericarditis associated with SARS-CoV-2 vaccines: A population-based descriptive cohort and a nested self-controlled risk interval study using electronic health care data from four European countries</v>
      </c>
      <c r="D83" s="99">
        <f t="shared" si="89"/>
        <v>44835</v>
      </c>
      <c r="E83" s="96" t="str">
        <f t="shared" si="89"/>
        <v>Frontiers in Pharmacology</v>
      </c>
      <c r="F83" s="96" t="str">
        <f t="shared" si="89"/>
        <v>Yes</v>
      </c>
      <c r="G83" s="96" t="str">
        <f t="shared" si="89"/>
        <v>European Medicines Agency (EMA)</v>
      </c>
      <c r="H83" s="96" t="str">
        <f t="shared" si="89"/>
        <v>Netherlands, Spain, Italy, United Kingdom</v>
      </c>
      <c r="I83" s="96" t="str">
        <f t="shared" si="89"/>
        <v>January 2020 to December 2021</v>
      </c>
      <c r="J83" s="96" t="str">
        <f t="shared" si="89"/>
        <v>Retrospective cohort study and nested self-controlled risk interval</v>
      </c>
      <c r="K83" s="96" t="str">
        <f t="shared" ref="K83:T84" si="90">K82</f>
        <v>General population</v>
      </c>
      <c r="L83" s="96" t="str">
        <f t="shared" si="90"/>
        <v>N/A</v>
      </c>
      <c r="M83" s="96">
        <f t="shared" si="90"/>
        <v>35369669</v>
      </c>
      <c r="N83" s="96" t="str">
        <f t="shared" si="90"/>
        <v>Passive</v>
      </c>
      <c r="O83" s="96" t="str">
        <f t="shared" si="90"/>
        <v>N/A</v>
      </c>
      <c r="P83" s="96" t="str">
        <f t="shared" si="90"/>
        <v>Incidence Rate Ratio (IRR)
IR=number of cases/person-years
Reported as 100,000 person-years</v>
      </c>
      <c r="Q83" s="96" t="str">
        <f t="shared" ref="Q83:Q104" si="91">Q82</f>
        <v>Pericarditis</v>
      </c>
      <c r="R83" s="96" t="str">
        <f t="shared" si="90"/>
        <v>Overall</v>
      </c>
      <c r="S83" s="96" t="str">
        <f t="shared" si="90"/>
        <v>Overall</v>
      </c>
      <c r="T83" s="96" t="str">
        <f t="shared" si="90"/>
        <v>1 dose</v>
      </c>
      <c r="U83" s="12" t="s">
        <v>65</v>
      </c>
      <c r="V83" s="96" t="str">
        <f t="shared" si="79"/>
        <v>N/A</v>
      </c>
      <c r="W83" s="12" t="s">
        <v>502</v>
      </c>
      <c r="X83" s="106"/>
    </row>
    <row r="84" spans="1:24" ht="30" x14ac:dyDescent="0.25">
      <c r="A84" s="97">
        <f t="shared" si="89"/>
        <v>44974</v>
      </c>
      <c r="B84" s="96" t="str">
        <f t="shared" si="89"/>
        <v>Bots S. H., et al.</v>
      </c>
      <c r="C84" s="98" t="str">
        <f t="shared" si="89"/>
        <v>Myocarditis and pericarditis associated with SARS-CoV-2 vaccines: A population-based descriptive cohort and a nested self-controlled risk interval study using electronic health care data from four European countries</v>
      </c>
      <c r="D84" s="99">
        <f t="shared" si="89"/>
        <v>44835</v>
      </c>
      <c r="E84" s="96" t="str">
        <f t="shared" si="89"/>
        <v>Frontiers in Pharmacology</v>
      </c>
      <c r="F84" s="96" t="str">
        <f t="shared" si="89"/>
        <v>Yes</v>
      </c>
      <c r="G84" s="96" t="str">
        <f t="shared" si="89"/>
        <v>European Medicines Agency (EMA)</v>
      </c>
      <c r="H84" s="96" t="str">
        <f t="shared" si="89"/>
        <v>Netherlands, Spain, Italy, United Kingdom</v>
      </c>
      <c r="I84" s="96" t="str">
        <f t="shared" si="89"/>
        <v>January 2020 to December 2021</v>
      </c>
      <c r="J84" s="96" t="str">
        <f t="shared" si="89"/>
        <v>Retrospective cohort study and nested self-controlled risk interval</v>
      </c>
      <c r="K84" s="96" t="str">
        <f t="shared" si="90"/>
        <v>General population</v>
      </c>
      <c r="L84" s="96" t="str">
        <f t="shared" si="90"/>
        <v>N/A</v>
      </c>
      <c r="M84" s="96">
        <f t="shared" si="90"/>
        <v>35369669</v>
      </c>
      <c r="N84" s="96" t="str">
        <f t="shared" si="90"/>
        <v>Passive</v>
      </c>
      <c r="O84" s="96" t="str">
        <f t="shared" si="90"/>
        <v>N/A</v>
      </c>
      <c r="P84" s="96" t="str">
        <f t="shared" si="90"/>
        <v>Incidence Rate Ratio (IRR)
IR=number of cases/person-years
Reported as 100,000 person-years</v>
      </c>
      <c r="Q84" s="96" t="str">
        <f t="shared" si="91"/>
        <v>Pericarditis</v>
      </c>
      <c r="R84" s="96" t="str">
        <f t="shared" si="90"/>
        <v>Overall</v>
      </c>
      <c r="S84" s="96" t="str">
        <f t="shared" si="90"/>
        <v>Overall</v>
      </c>
      <c r="T84" s="96" t="str">
        <f t="shared" si="90"/>
        <v>1 dose</v>
      </c>
      <c r="U84" s="12" t="s">
        <v>403</v>
      </c>
      <c r="V84" s="96" t="str">
        <f t="shared" si="79"/>
        <v>N/A</v>
      </c>
      <c r="W84" s="12" t="s">
        <v>503</v>
      </c>
      <c r="X84" s="106"/>
    </row>
    <row r="85" spans="1:24" ht="30" x14ac:dyDescent="0.25">
      <c r="A85" s="97">
        <f t="shared" ref="A85:S85" si="92">A84</f>
        <v>44974</v>
      </c>
      <c r="B85" s="96" t="str">
        <f t="shared" si="92"/>
        <v>Bots S. H., et al.</v>
      </c>
      <c r="C85" s="98" t="str">
        <f t="shared" si="92"/>
        <v>Myocarditis and pericarditis associated with SARS-CoV-2 vaccines: A population-based descriptive cohort and a nested self-controlled risk interval study using electronic health care data from four European countries</v>
      </c>
      <c r="D85" s="99">
        <f t="shared" si="92"/>
        <v>44835</v>
      </c>
      <c r="E85" s="96" t="str">
        <f t="shared" si="92"/>
        <v>Frontiers in Pharmacology</v>
      </c>
      <c r="F85" s="96" t="str">
        <f t="shared" si="92"/>
        <v>Yes</v>
      </c>
      <c r="G85" s="96" t="str">
        <f t="shared" si="92"/>
        <v>European Medicines Agency (EMA)</v>
      </c>
      <c r="H85" s="96" t="str">
        <f t="shared" si="92"/>
        <v>Netherlands, Spain, Italy, United Kingdom</v>
      </c>
      <c r="I85" s="96" t="str">
        <f t="shared" si="92"/>
        <v>January 2020 to December 2021</v>
      </c>
      <c r="J85" s="96" t="str">
        <f t="shared" si="92"/>
        <v>Retrospective cohort study and nested self-controlled risk interval</v>
      </c>
      <c r="K85" s="96" t="str">
        <f t="shared" si="92"/>
        <v>General population</v>
      </c>
      <c r="L85" s="96" t="str">
        <f t="shared" si="92"/>
        <v>N/A</v>
      </c>
      <c r="M85" s="96">
        <f t="shared" si="92"/>
        <v>35369669</v>
      </c>
      <c r="N85" s="96" t="str">
        <f t="shared" si="92"/>
        <v>Passive</v>
      </c>
      <c r="O85" s="96" t="str">
        <f t="shared" si="92"/>
        <v>N/A</v>
      </c>
      <c r="P85" s="96" t="str">
        <f t="shared" si="92"/>
        <v>Incidence Rate Ratio (IRR)
IR=number of cases/person-years
Reported as 100,000 person-years</v>
      </c>
      <c r="Q85" s="96" t="str">
        <f t="shared" si="91"/>
        <v>Pericarditis</v>
      </c>
      <c r="R85" s="96" t="str">
        <f t="shared" si="92"/>
        <v>Overall</v>
      </c>
      <c r="S85" s="96" t="str">
        <f t="shared" si="92"/>
        <v>Overall</v>
      </c>
      <c r="T85" s="96" t="s">
        <v>109</v>
      </c>
      <c r="U85" s="12" t="s">
        <v>68</v>
      </c>
      <c r="V85" s="96" t="str">
        <f t="shared" si="79"/>
        <v>N/A</v>
      </c>
      <c r="W85" s="12" t="s">
        <v>504</v>
      </c>
      <c r="X85" s="106"/>
    </row>
    <row r="86" spans="1:24" ht="30" x14ac:dyDescent="0.25">
      <c r="A86" s="97">
        <f t="shared" ref="A86:T86" si="93">A85</f>
        <v>44974</v>
      </c>
      <c r="B86" s="96" t="str">
        <f t="shared" si="93"/>
        <v>Bots S. H., et al.</v>
      </c>
      <c r="C86" s="98" t="str">
        <f t="shared" si="93"/>
        <v>Myocarditis and pericarditis associated with SARS-CoV-2 vaccines: A population-based descriptive cohort and a nested self-controlled risk interval study using electronic health care data from four European countries</v>
      </c>
      <c r="D86" s="99">
        <f t="shared" si="93"/>
        <v>44835</v>
      </c>
      <c r="E86" s="96" t="str">
        <f t="shared" si="93"/>
        <v>Frontiers in Pharmacology</v>
      </c>
      <c r="F86" s="96" t="str">
        <f t="shared" si="93"/>
        <v>Yes</v>
      </c>
      <c r="G86" s="96" t="str">
        <f t="shared" si="93"/>
        <v>European Medicines Agency (EMA)</v>
      </c>
      <c r="H86" s="96" t="str">
        <f t="shared" si="93"/>
        <v>Netherlands, Spain, Italy, United Kingdom</v>
      </c>
      <c r="I86" s="96" t="str">
        <f t="shared" si="93"/>
        <v>January 2020 to December 2021</v>
      </c>
      <c r="J86" s="96" t="str">
        <f t="shared" si="93"/>
        <v>Retrospective cohort study and nested self-controlled risk interval</v>
      </c>
      <c r="K86" s="96" t="str">
        <f t="shared" si="93"/>
        <v>General population</v>
      </c>
      <c r="L86" s="96" t="str">
        <f t="shared" si="93"/>
        <v>N/A</v>
      </c>
      <c r="M86" s="96">
        <f t="shared" si="93"/>
        <v>35369669</v>
      </c>
      <c r="N86" s="96" t="str">
        <f t="shared" si="93"/>
        <v>Passive</v>
      </c>
      <c r="O86" s="96" t="str">
        <f t="shared" si="93"/>
        <v>N/A</v>
      </c>
      <c r="P86" s="96" t="str">
        <f t="shared" si="93"/>
        <v>Incidence Rate Ratio (IRR)
IR=number of cases/person-years
Reported as 100,000 person-years</v>
      </c>
      <c r="Q86" s="96" t="str">
        <f t="shared" si="91"/>
        <v>Pericarditis</v>
      </c>
      <c r="R86" s="96" t="str">
        <f t="shared" si="93"/>
        <v>Overall</v>
      </c>
      <c r="S86" s="96" t="str">
        <f t="shared" si="93"/>
        <v>Overall</v>
      </c>
      <c r="T86" s="96" t="str">
        <f t="shared" si="93"/>
        <v>2 doses</v>
      </c>
      <c r="U86" s="12" t="s">
        <v>65</v>
      </c>
      <c r="V86" s="96" t="str">
        <f t="shared" si="79"/>
        <v>N/A</v>
      </c>
      <c r="W86" s="12" t="s">
        <v>505</v>
      </c>
      <c r="X86" s="106"/>
    </row>
    <row r="87" spans="1:24" ht="30" x14ac:dyDescent="0.25">
      <c r="A87" s="97">
        <f t="shared" ref="A87:P87" si="94">A86</f>
        <v>44974</v>
      </c>
      <c r="B87" s="96" t="str">
        <f t="shared" si="94"/>
        <v>Bots S. H., et al.</v>
      </c>
      <c r="C87" s="98" t="str">
        <f t="shared" si="94"/>
        <v>Myocarditis and pericarditis associated with SARS-CoV-2 vaccines: A population-based descriptive cohort and a nested self-controlled risk interval study using electronic health care data from four European countries</v>
      </c>
      <c r="D87" s="99">
        <f t="shared" si="94"/>
        <v>44835</v>
      </c>
      <c r="E87" s="96" t="str">
        <f t="shared" si="94"/>
        <v>Frontiers in Pharmacology</v>
      </c>
      <c r="F87" s="96" t="str">
        <f t="shared" si="94"/>
        <v>Yes</v>
      </c>
      <c r="G87" s="96" t="str">
        <f t="shared" si="94"/>
        <v>European Medicines Agency (EMA)</v>
      </c>
      <c r="H87" s="96" t="str">
        <f t="shared" si="94"/>
        <v>Netherlands, Spain, Italy, United Kingdom</v>
      </c>
      <c r="I87" s="96" t="str">
        <f t="shared" si="94"/>
        <v>January 2020 to December 2021</v>
      </c>
      <c r="J87" s="96" t="str">
        <f t="shared" si="94"/>
        <v>Retrospective cohort study and nested self-controlled risk interval</v>
      </c>
      <c r="K87" s="96" t="str">
        <f t="shared" si="94"/>
        <v>General population</v>
      </c>
      <c r="L87" s="96" t="str">
        <f t="shared" si="94"/>
        <v>N/A</v>
      </c>
      <c r="M87" s="96">
        <f t="shared" si="94"/>
        <v>35369669</v>
      </c>
      <c r="N87" s="96" t="str">
        <f t="shared" si="94"/>
        <v>Passive</v>
      </c>
      <c r="O87" s="96" t="str">
        <f t="shared" si="94"/>
        <v>N/A</v>
      </c>
      <c r="P87" s="96" t="str">
        <f t="shared" si="94"/>
        <v>Incidence Rate Ratio (IRR)
IR=number of cases/person-years
Reported as 100,000 person-years</v>
      </c>
      <c r="Q87" s="96" t="str">
        <f t="shared" si="91"/>
        <v>Pericarditis</v>
      </c>
      <c r="R87" s="96" t="s">
        <v>506</v>
      </c>
      <c r="S87" s="96" t="s">
        <v>48</v>
      </c>
      <c r="T87" s="96" t="s">
        <v>402</v>
      </c>
      <c r="U87" s="12" t="s">
        <v>68</v>
      </c>
      <c r="V87" s="96" t="str">
        <f t="shared" si="79"/>
        <v>N/A</v>
      </c>
      <c r="W87" s="12" t="s">
        <v>507</v>
      </c>
      <c r="X87" s="106"/>
    </row>
    <row r="88" spans="1:24" ht="30" x14ac:dyDescent="0.25">
      <c r="A88" s="97">
        <f t="shared" ref="A88:J90" si="95">A87</f>
        <v>44974</v>
      </c>
      <c r="B88" s="96" t="str">
        <f t="shared" si="95"/>
        <v>Bots S. H., et al.</v>
      </c>
      <c r="C88" s="98" t="str">
        <f t="shared" si="95"/>
        <v>Myocarditis and pericarditis associated with SARS-CoV-2 vaccines: A population-based descriptive cohort and a nested self-controlled risk interval study using electronic health care data from four European countries</v>
      </c>
      <c r="D88" s="99">
        <f t="shared" si="95"/>
        <v>44835</v>
      </c>
      <c r="E88" s="96" t="str">
        <f t="shared" si="95"/>
        <v>Frontiers in Pharmacology</v>
      </c>
      <c r="F88" s="96" t="str">
        <f t="shared" si="95"/>
        <v>Yes</v>
      </c>
      <c r="G88" s="96" t="str">
        <f t="shared" si="95"/>
        <v>European Medicines Agency (EMA)</v>
      </c>
      <c r="H88" s="96" t="str">
        <f t="shared" si="95"/>
        <v>Netherlands, Spain, Italy, United Kingdom</v>
      </c>
      <c r="I88" s="96" t="str">
        <f t="shared" si="95"/>
        <v>January 2020 to December 2021</v>
      </c>
      <c r="J88" s="96" t="str">
        <f t="shared" si="95"/>
        <v>Retrospective cohort study and nested self-controlled risk interval</v>
      </c>
      <c r="K88" s="96" t="str">
        <f t="shared" ref="K88:R90" si="96">K87</f>
        <v>General population</v>
      </c>
      <c r="L88" s="96" t="str">
        <f t="shared" si="96"/>
        <v>N/A</v>
      </c>
      <c r="M88" s="96">
        <f t="shared" si="96"/>
        <v>35369669</v>
      </c>
      <c r="N88" s="96" t="str">
        <f t="shared" si="96"/>
        <v>Passive</v>
      </c>
      <c r="O88" s="96" t="str">
        <f t="shared" si="96"/>
        <v>N/A</v>
      </c>
      <c r="P88" s="96" t="str">
        <f t="shared" si="96"/>
        <v>Incidence Rate Ratio (IRR)
IR=number of cases/person-years
Reported as 100,000 person-years</v>
      </c>
      <c r="Q88" s="96" t="str">
        <f t="shared" si="91"/>
        <v>Pericarditis</v>
      </c>
      <c r="R88" s="96" t="str">
        <f t="shared" si="96"/>
        <v xml:space="preserve">12 to 29 </v>
      </c>
      <c r="S88" s="96" t="str">
        <f t="shared" ref="S88:S91" si="97">S87</f>
        <v>Overall</v>
      </c>
      <c r="T88" s="96" t="str">
        <f>T87</f>
        <v>1 dose</v>
      </c>
      <c r="U88" s="12" t="s">
        <v>65</v>
      </c>
      <c r="V88" s="96" t="str">
        <f t="shared" si="79"/>
        <v>N/A</v>
      </c>
      <c r="W88" s="12" t="s">
        <v>508</v>
      </c>
      <c r="X88" s="106"/>
    </row>
    <row r="89" spans="1:24" ht="30" x14ac:dyDescent="0.25">
      <c r="A89" s="97">
        <f t="shared" si="95"/>
        <v>44974</v>
      </c>
      <c r="B89" s="96" t="str">
        <f t="shared" si="95"/>
        <v>Bots S. H., et al.</v>
      </c>
      <c r="C89" s="98" t="str">
        <f t="shared" si="95"/>
        <v>Myocarditis and pericarditis associated with SARS-CoV-2 vaccines: A population-based descriptive cohort and a nested self-controlled risk interval study using electronic health care data from four European countries</v>
      </c>
      <c r="D89" s="99">
        <f t="shared" si="95"/>
        <v>44835</v>
      </c>
      <c r="E89" s="96" t="str">
        <f t="shared" si="95"/>
        <v>Frontiers in Pharmacology</v>
      </c>
      <c r="F89" s="96" t="str">
        <f t="shared" si="95"/>
        <v>Yes</v>
      </c>
      <c r="G89" s="96" t="str">
        <f t="shared" si="95"/>
        <v>European Medicines Agency (EMA)</v>
      </c>
      <c r="H89" s="96" t="str">
        <f t="shared" si="95"/>
        <v>Netherlands, Spain, Italy, United Kingdom</v>
      </c>
      <c r="I89" s="96" t="str">
        <f t="shared" si="95"/>
        <v>January 2020 to December 2021</v>
      </c>
      <c r="J89" s="96" t="str">
        <f t="shared" si="95"/>
        <v>Retrospective cohort study and nested self-controlled risk interval</v>
      </c>
      <c r="K89" s="96" t="str">
        <f t="shared" si="96"/>
        <v>General population</v>
      </c>
      <c r="L89" s="96" t="str">
        <f t="shared" si="96"/>
        <v>N/A</v>
      </c>
      <c r="M89" s="96">
        <f t="shared" si="96"/>
        <v>35369669</v>
      </c>
      <c r="N89" s="96" t="str">
        <f t="shared" si="96"/>
        <v>Passive</v>
      </c>
      <c r="O89" s="96" t="str">
        <f t="shared" si="96"/>
        <v>N/A</v>
      </c>
      <c r="P89" s="96" t="str">
        <f t="shared" si="96"/>
        <v>Incidence Rate Ratio (IRR)
IR=number of cases/person-years
Reported as 100,000 person-years</v>
      </c>
      <c r="Q89" s="96" t="str">
        <f t="shared" si="91"/>
        <v>Pericarditis</v>
      </c>
      <c r="R89" s="96" t="str">
        <f t="shared" si="96"/>
        <v xml:space="preserve">12 to 29 </v>
      </c>
      <c r="S89" s="96" t="str">
        <f t="shared" si="97"/>
        <v>Overall</v>
      </c>
      <c r="T89" s="96" t="s">
        <v>109</v>
      </c>
      <c r="U89" s="12" t="s">
        <v>68</v>
      </c>
      <c r="V89" s="96" t="str">
        <f t="shared" si="79"/>
        <v>N/A</v>
      </c>
      <c r="W89" s="12" t="s">
        <v>509</v>
      </c>
      <c r="X89" s="106"/>
    </row>
    <row r="90" spans="1:24" ht="30" x14ac:dyDescent="0.25">
      <c r="A90" s="97">
        <f t="shared" si="95"/>
        <v>44974</v>
      </c>
      <c r="B90" s="96" t="str">
        <f t="shared" si="95"/>
        <v>Bots S. H., et al.</v>
      </c>
      <c r="C90" s="98" t="str">
        <f t="shared" si="95"/>
        <v>Myocarditis and pericarditis associated with SARS-CoV-2 vaccines: A population-based descriptive cohort and a nested self-controlled risk interval study using electronic health care data from four European countries</v>
      </c>
      <c r="D90" s="99">
        <f t="shared" si="95"/>
        <v>44835</v>
      </c>
      <c r="E90" s="96" t="str">
        <f t="shared" si="95"/>
        <v>Frontiers in Pharmacology</v>
      </c>
      <c r="F90" s="96" t="str">
        <f t="shared" si="95"/>
        <v>Yes</v>
      </c>
      <c r="G90" s="96" t="str">
        <f t="shared" si="95"/>
        <v>European Medicines Agency (EMA)</v>
      </c>
      <c r="H90" s="96" t="str">
        <f t="shared" si="95"/>
        <v>Netherlands, Spain, Italy, United Kingdom</v>
      </c>
      <c r="I90" s="96" t="str">
        <f t="shared" si="95"/>
        <v>January 2020 to December 2021</v>
      </c>
      <c r="J90" s="96" t="str">
        <f t="shared" si="95"/>
        <v>Retrospective cohort study and nested self-controlled risk interval</v>
      </c>
      <c r="K90" s="96" t="str">
        <f t="shared" si="96"/>
        <v>General population</v>
      </c>
      <c r="L90" s="96" t="str">
        <f t="shared" si="96"/>
        <v>N/A</v>
      </c>
      <c r="M90" s="96">
        <f t="shared" si="96"/>
        <v>35369669</v>
      </c>
      <c r="N90" s="96" t="str">
        <f t="shared" si="96"/>
        <v>Passive</v>
      </c>
      <c r="O90" s="96" t="str">
        <f t="shared" si="96"/>
        <v>N/A</v>
      </c>
      <c r="P90" s="96" t="str">
        <f t="shared" si="96"/>
        <v>Incidence Rate Ratio (IRR)
IR=number of cases/person-years
Reported as 100,000 person-years</v>
      </c>
      <c r="Q90" s="96" t="str">
        <f t="shared" si="91"/>
        <v>Pericarditis</v>
      </c>
      <c r="R90" s="96" t="str">
        <f t="shared" si="96"/>
        <v xml:space="preserve">12 to 29 </v>
      </c>
      <c r="S90" s="96" t="str">
        <f t="shared" si="97"/>
        <v>Overall</v>
      </c>
      <c r="T90" s="96" t="str">
        <f>T89</f>
        <v>2 doses</v>
      </c>
      <c r="U90" s="12" t="s">
        <v>65</v>
      </c>
      <c r="V90" s="96" t="str">
        <f t="shared" si="79"/>
        <v>N/A</v>
      </c>
      <c r="W90" s="12" t="s">
        <v>510</v>
      </c>
      <c r="X90" s="106"/>
    </row>
    <row r="91" spans="1:24" ht="30" x14ac:dyDescent="0.25">
      <c r="A91" s="97">
        <f t="shared" ref="A91:P91" si="98">A90</f>
        <v>44974</v>
      </c>
      <c r="B91" s="96" t="str">
        <f t="shared" si="98"/>
        <v>Bots S. H., et al.</v>
      </c>
      <c r="C91" s="98" t="str">
        <f t="shared" si="98"/>
        <v>Myocarditis and pericarditis associated with SARS-CoV-2 vaccines: A population-based descriptive cohort and a nested self-controlled risk interval study using electronic health care data from four European countries</v>
      </c>
      <c r="D91" s="99">
        <f t="shared" si="98"/>
        <v>44835</v>
      </c>
      <c r="E91" s="96" t="str">
        <f t="shared" si="98"/>
        <v>Frontiers in Pharmacology</v>
      </c>
      <c r="F91" s="96" t="str">
        <f t="shared" si="98"/>
        <v>Yes</v>
      </c>
      <c r="G91" s="96" t="str">
        <f t="shared" si="98"/>
        <v>European Medicines Agency (EMA)</v>
      </c>
      <c r="H91" s="96" t="str">
        <f t="shared" si="98"/>
        <v>Netherlands, Spain, Italy, United Kingdom</v>
      </c>
      <c r="I91" s="96" t="str">
        <f t="shared" si="98"/>
        <v>January 2020 to December 2021</v>
      </c>
      <c r="J91" s="96" t="str">
        <f t="shared" si="98"/>
        <v>Retrospective cohort study and nested self-controlled risk interval</v>
      </c>
      <c r="K91" s="96" t="str">
        <f t="shared" si="98"/>
        <v>General population</v>
      </c>
      <c r="L91" s="96" t="str">
        <f t="shared" si="98"/>
        <v>N/A</v>
      </c>
      <c r="M91" s="96">
        <f t="shared" si="98"/>
        <v>35369669</v>
      </c>
      <c r="N91" s="96" t="str">
        <f t="shared" si="98"/>
        <v>Passive</v>
      </c>
      <c r="O91" s="96" t="str">
        <f t="shared" si="98"/>
        <v>N/A</v>
      </c>
      <c r="P91" s="96" t="str">
        <f t="shared" si="98"/>
        <v>Incidence Rate Ratio (IRR)
IR=number of cases/person-years
Reported as 100,000 person-years</v>
      </c>
      <c r="Q91" s="96" t="str">
        <f t="shared" si="91"/>
        <v>Pericarditis</v>
      </c>
      <c r="R91" s="96" t="s">
        <v>487</v>
      </c>
      <c r="S91" s="96" t="str">
        <f t="shared" si="97"/>
        <v>Overall</v>
      </c>
      <c r="T91" s="96" t="s">
        <v>402</v>
      </c>
      <c r="U91" s="12" t="s">
        <v>68</v>
      </c>
      <c r="V91" s="96" t="str">
        <f t="shared" si="79"/>
        <v>N/A</v>
      </c>
      <c r="W91" s="12" t="s">
        <v>511</v>
      </c>
      <c r="X91" s="106"/>
    </row>
    <row r="92" spans="1:24" ht="30" x14ac:dyDescent="0.25">
      <c r="A92" s="97">
        <f t="shared" ref="A92:J93" si="99">A91</f>
        <v>44974</v>
      </c>
      <c r="B92" s="96" t="str">
        <f t="shared" si="99"/>
        <v>Bots S. H., et al.</v>
      </c>
      <c r="C92" s="98" t="str">
        <f t="shared" si="99"/>
        <v>Myocarditis and pericarditis associated with SARS-CoV-2 vaccines: A population-based descriptive cohort and a nested self-controlled risk interval study using electronic health care data from four European countries</v>
      </c>
      <c r="D92" s="99">
        <f t="shared" si="99"/>
        <v>44835</v>
      </c>
      <c r="E92" s="96" t="str">
        <f t="shared" si="99"/>
        <v>Frontiers in Pharmacology</v>
      </c>
      <c r="F92" s="96" t="str">
        <f t="shared" si="99"/>
        <v>Yes</v>
      </c>
      <c r="G92" s="96" t="str">
        <f t="shared" si="99"/>
        <v>European Medicines Agency (EMA)</v>
      </c>
      <c r="H92" s="96" t="str">
        <f t="shared" si="99"/>
        <v>Netherlands, Spain, Italy, United Kingdom</v>
      </c>
      <c r="I92" s="96" t="str">
        <f t="shared" si="99"/>
        <v>January 2020 to December 2021</v>
      </c>
      <c r="J92" s="96" t="str">
        <f t="shared" si="99"/>
        <v>Retrospective cohort study and nested self-controlled risk interval</v>
      </c>
      <c r="K92" s="96" t="str">
        <f t="shared" ref="K92:T93" si="100">K91</f>
        <v>General population</v>
      </c>
      <c r="L92" s="96" t="str">
        <f t="shared" si="100"/>
        <v>N/A</v>
      </c>
      <c r="M92" s="96">
        <f t="shared" si="100"/>
        <v>35369669</v>
      </c>
      <c r="N92" s="96" t="str">
        <f t="shared" si="100"/>
        <v>Passive</v>
      </c>
      <c r="O92" s="96" t="str">
        <f t="shared" si="100"/>
        <v>N/A</v>
      </c>
      <c r="P92" s="96" t="str">
        <f t="shared" si="100"/>
        <v>Incidence Rate Ratio (IRR)
IR=number of cases/person-years
Reported as 100,000 person-years</v>
      </c>
      <c r="Q92" s="96" t="str">
        <f t="shared" si="91"/>
        <v>Pericarditis</v>
      </c>
      <c r="R92" s="96" t="str">
        <f t="shared" si="100"/>
        <v>≥30</v>
      </c>
      <c r="S92" s="96" t="str">
        <f t="shared" si="100"/>
        <v>Overall</v>
      </c>
      <c r="T92" s="96" t="str">
        <f t="shared" si="100"/>
        <v>1 dose</v>
      </c>
      <c r="U92" s="12" t="s">
        <v>65</v>
      </c>
      <c r="V92" s="96" t="str">
        <f t="shared" si="79"/>
        <v>N/A</v>
      </c>
      <c r="W92" s="12" t="s">
        <v>512</v>
      </c>
      <c r="X92" s="106"/>
    </row>
    <row r="93" spans="1:24" ht="30" x14ac:dyDescent="0.25">
      <c r="A93" s="97">
        <f t="shared" si="99"/>
        <v>44974</v>
      </c>
      <c r="B93" s="96" t="str">
        <f t="shared" si="99"/>
        <v>Bots S. H., et al.</v>
      </c>
      <c r="C93" s="98" t="str">
        <f t="shared" si="99"/>
        <v>Myocarditis and pericarditis associated with SARS-CoV-2 vaccines: A population-based descriptive cohort and a nested self-controlled risk interval study using electronic health care data from four European countries</v>
      </c>
      <c r="D93" s="99">
        <f t="shared" si="99"/>
        <v>44835</v>
      </c>
      <c r="E93" s="96" t="str">
        <f t="shared" si="99"/>
        <v>Frontiers in Pharmacology</v>
      </c>
      <c r="F93" s="96" t="str">
        <f t="shared" si="99"/>
        <v>Yes</v>
      </c>
      <c r="G93" s="96" t="str">
        <f t="shared" si="99"/>
        <v>European Medicines Agency (EMA)</v>
      </c>
      <c r="H93" s="96" t="str">
        <f t="shared" si="99"/>
        <v>Netherlands, Spain, Italy, United Kingdom</v>
      </c>
      <c r="I93" s="96" t="str">
        <f t="shared" si="99"/>
        <v>January 2020 to December 2021</v>
      </c>
      <c r="J93" s="96" t="str">
        <f t="shared" si="99"/>
        <v>Retrospective cohort study and nested self-controlled risk interval</v>
      </c>
      <c r="K93" s="96" t="str">
        <f t="shared" si="100"/>
        <v>General population</v>
      </c>
      <c r="L93" s="96" t="str">
        <f t="shared" si="100"/>
        <v>N/A</v>
      </c>
      <c r="M93" s="96">
        <f t="shared" si="100"/>
        <v>35369669</v>
      </c>
      <c r="N93" s="96" t="str">
        <f t="shared" si="100"/>
        <v>Passive</v>
      </c>
      <c r="O93" s="96" t="str">
        <f t="shared" si="100"/>
        <v>N/A</v>
      </c>
      <c r="P93" s="96" t="str">
        <f t="shared" si="100"/>
        <v>Incidence Rate Ratio (IRR)
IR=number of cases/person-years
Reported as 100,000 person-years</v>
      </c>
      <c r="Q93" s="96" t="str">
        <f t="shared" si="91"/>
        <v>Pericarditis</v>
      </c>
      <c r="R93" s="96" t="str">
        <f t="shared" si="100"/>
        <v>≥30</v>
      </c>
      <c r="S93" s="96" t="str">
        <f t="shared" si="100"/>
        <v>Overall</v>
      </c>
      <c r="T93" s="96" t="str">
        <f t="shared" si="100"/>
        <v>1 dose</v>
      </c>
      <c r="U93" s="12" t="s">
        <v>403</v>
      </c>
      <c r="V93" s="96" t="str">
        <f t="shared" si="79"/>
        <v>N/A</v>
      </c>
      <c r="W93" s="12" t="s">
        <v>513</v>
      </c>
      <c r="X93" s="106"/>
    </row>
    <row r="94" spans="1:24" ht="30" x14ac:dyDescent="0.25">
      <c r="A94" s="97">
        <f t="shared" ref="A94:S94" si="101">A93</f>
        <v>44974</v>
      </c>
      <c r="B94" s="96" t="str">
        <f t="shared" si="101"/>
        <v>Bots S. H., et al.</v>
      </c>
      <c r="C94" s="98" t="str">
        <f t="shared" si="101"/>
        <v>Myocarditis and pericarditis associated with SARS-CoV-2 vaccines: A population-based descriptive cohort and a nested self-controlled risk interval study using electronic health care data from four European countries</v>
      </c>
      <c r="D94" s="99">
        <f t="shared" si="101"/>
        <v>44835</v>
      </c>
      <c r="E94" s="96" t="str">
        <f t="shared" si="101"/>
        <v>Frontiers in Pharmacology</v>
      </c>
      <c r="F94" s="96" t="str">
        <f t="shared" si="101"/>
        <v>Yes</v>
      </c>
      <c r="G94" s="96" t="str">
        <f t="shared" si="101"/>
        <v>European Medicines Agency (EMA)</v>
      </c>
      <c r="H94" s="96" t="str">
        <f t="shared" si="101"/>
        <v>Netherlands, Spain, Italy, United Kingdom</v>
      </c>
      <c r="I94" s="96" t="str">
        <f t="shared" si="101"/>
        <v>January 2020 to December 2021</v>
      </c>
      <c r="J94" s="96" t="str">
        <f t="shared" si="101"/>
        <v>Retrospective cohort study and nested self-controlled risk interval</v>
      </c>
      <c r="K94" s="96" t="str">
        <f t="shared" si="101"/>
        <v>General population</v>
      </c>
      <c r="L94" s="96" t="str">
        <f t="shared" si="101"/>
        <v>N/A</v>
      </c>
      <c r="M94" s="96">
        <f t="shared" si="101"/>
        <v>35369669</v>
      </c>
      <c r="N94" s="96" t="str">
        <f t="shared" si="101"/>
        <v>Passive</v>
      </c>
      <c r="O94" s="96" t="str">
        <f t="shared" si="101"/>
        <v>N/A</v>
      </c>
      <c r="P94" s="96" t="str">
        <f t="shared" si="101"/>
        <v>Incidence Rate Ratio (IRR)
IR=number of cases/person-years
Reported as 100,000 person-years</v>
      </c>
      <c r="Q94" s="96" t="str">
        <f t="shared" si="91"/>
        <v>Pericarditis</v>
      </c>
      <c r="R94" s="96" t="str">
        <f t="shared" si="101"/>
        <v>≥30</v>
      </c>
      <c r="S94" s="96" t="str">
        <f t="shared" si="101"/>
        <v>Overall</v>
      </c>
      <c r="T94" s="96" t="s">
        <v>109</v>
      </c>
      <c r="U94" s="12" t="s">
        <v>68</v>
      </c>
      <c r="V94" s="96" t="str">
        <f t="shared" si="79"/>
        <v>N/A</v>
      </c>
      <c r="W94" s="12" t="s">
        <v>514</v>
      </c>
      <c r="X94" s="106"/>
    </row>
    <row r="95" spans="1:24" ht="30" x14ac:dyDescent="0.25">
      <c r="A95" s="97">
        <f t="shared" ref="A95:T95" si="102">A94</f>
        <v>44974</v>
      </c>
      <c r="B95" s="96" t="str">
        <f t="shared" si="102"/>
        <v>Bots S. H., et al.</v>
      </c>
      <c r="C95" s="98" t="str">
        <f t="shared" si="102"/>
        <v>Myocarditis and pericarditis associated with SARS-CoV-2 vaccines: A population-based descriptive cohort and a nested self-controlled risk interval study using electronic health care data from four European countries</v>
      </c>
      <c r="D95" s="99">
        <f t="shared" si="102"/>
        <v>44835</v>
      </c>
      <c r="E95" s="96" t="str">
        <f t="shared" si="102"/>
        <v>Frontiers in Pharmacology</v>
      </c>
      <c r="F95" s="96" t="str">
        <f t="shared" si="102"/>
        <v>Yes</v>
      </c>
      <c r="G95" s="96" t="str">
        <f t="shared" si="102"/>
        <v>European Medicines Agency (EMA)</v>
      </c>
      <c r="H95" s="96" t="str">
        <f t="shared" si="102"/>
        <v>Netherlands, Spain, Italy, United Kingdom</v>
      </c>
      <c r="I95" s="96" t="str">
        <f t="shared" si="102"/>
        <v>January 2020 to December 2021</v>
      </c>
      <c r="J95" s="96" t="str">
        <f t="shared" si="102"/>
        <v>Retrospective cohort study and nested self-controlled risk interval</v>
      </c>
      <c r="K95" s="96" t="str">
        <f t="shared" si="102"/>
        <v>General population</v>
      </c>
      <c r="L95" s="96" t="str">
        <f t="shared" si="102"/>
        <v>N/A</v>
      </c>
      <c r="M95" s="96">
        <f t="shared" si="102"/>
        <v>35369669</v>
      </c>
      <c r="N95" s="96" t="str">
        <f t="shared" si="102"/>
        <v>Passive</v>
      </c>
      <c r="O95" s="96" t="str">
        <f t="shared" si="102"/>
        <v>N/A</v>
      </c>
      <c r="P95" s="96" t="str">
        <f t="shared" si="102"/>
        <v>Incidence Rate Ratio (IRR)
IR=number of cases/person-years
Reported as 100,000 person-years</v>
      </c>
      <c r="Q95" s="96" t="str">
        <f t="shared" si="91"/>
        <v>Pericarditis</v>
      </c>
      <c r="R95" s="96" t="str">
        <f t="shared" si="102"/>
        <v>≥30</v>
      </c>
      <c r="S95" s="96" t="str">
        <f t="shared" si="102"/>
        <v>Overall</v>
      </c>
      <c r="T95" s="96" t="str">
        <f t="shared" si="102"/>
        <v>2 doses</v>
      </c>
      <c r="U95" s="12" t="s">
        <v>65</v>
      </c>
      <c r="V95" s="96" t="str">
        <f t="shared" si="79"/>
        <v>N/A</v>
      </c>
      <c r="W95" s="12" t="s">
        <v>515</v>
      </c>
      <c r="X95" s="106"/>
    </row>
    <row r="96" spans="1:24" ht="30" x14ac:dyDescent="0.25">
      <c r="A96" s="97">
        <f t="shared" ref="A96:P96" si="103">A95</f>
        <v>44974</v>
      </c>
      <c r="B96" s="96" t="str">
        <f t="shared" si="103"/>
        <v>Bots S. H., et al.</v>
      </c>
      <c r="C96" s="98" t="str">
        <f t="shared" si="103"/>
        <v>Myocarditis and pericarditis associated with SARS-CoV-2 vaccines: A population-based descriptive cohort and a nested self-controlled risk interval study using electronic health care data from four European countries</v>
      </c>
      <c r="D96" s="99">
        <f t="shared" si="103"/>
        <v>44835</v>
      </c>
      <c r="E96" s="96" t="str">
        <f t="shared" si="103"/>
        <v>Frontiers in Pharmacology</v>
      </c>
      <c r="F96" s="96" t="str">
        <f t="shared" si="103"/>
        <v>Yes</v>
      </c>
      <c r="G96" s="96" t="str">
        <f t="shared" si="103"/>
        <v>European Medicines Agency (EMA)</v>
      </c>
      <c r="H96" s="96" t="str">
        <f t="shared" si="103"/>
        <v>Netherlands, Spain, Italy, United Kingdom</v>
      </c>
      <c r="I96" s="96" t="str">
        <f t="shared" si="103"/>
        <v>January 2020 to December 2021</v>
      </c>
      <c r="J96" s="96" t="str">
        <f t="shared" si="103"/>
        <v>Retrospective cohort study and nested self-controlled risk interval</v>
      </c>
      <c r="K96" s="96" t="str">
        <f t="shared" si="103"/>
        <v>General population</v>
      </c>
      <c r="L96" s="96" t="str">
        <f t="shared" si="103"/>
        <v>N/A</v>
      </c>
      <c r="M96" s="96">
        <f t="shared" si="103"/>
        <v>35369669</v>
      </c>
      <c r="N96" s="96" t="str">
        <f t="shared" si="103"/>
        <v>Passive</v>
      </c>
      <c r="O96" s="96" t="str">
        <f t="shared" si="103"/>
        <v>N/A</v>
      </c>
      <c r="P96" s="96" t="str">
        <f t="shared" si="103"/>
        <v>Incidence Rate Ratio (IRR)
IR=number of cases/person-years
Reported as 100,000 person-years</v>
      </c>
      <c r="Q96" s="96" t="str">
        <f t="shared" si="91"/>
        <v>Pericarditis</v>
      </c>
      <c r="R96" s="96" t="s">
        <v>48</v>
      </c>
      <c r="S96" s="96" t="s">
        <v>445</v>
      </c>
      <c r="T96" s="96" t="s">
        <v>402</v>
      </c>
      <c r="U96" s="12" t="s">
        <v>68</v>
      </c>
      <c r="V96" s="96" t="str">
        <f t="shared" si="79"/>
        <v>N/A</v>
      </c>
      <c r="W96" s="12" t="s">
        <v>516</v>
      </c>
      <c r="X96" s="106"/>
    </row>
    <row r="97" spans="1:24" ht="30" x14ac:dyDescent="0.25">
      <c r="A97" s="97">
        <f t="shared" ref="A97:T97" si="104">A96</f>
        <v>44974</v>
      </c>
      <c r="B97" s="96" t="str">
        <f t="shared" si="104"/>
        <v>Bots S. H., et al.</v>
      </c>
      <c r="C97" s="98" t="str">
        <f t="shared" si="104"/>
        <v>Myocarditis and pericarditis associated with SARS-CoV-2 vaccines: A population-based descriptive cohort and a nested self-controlled risk interval study using electronic health care data from four European countries</v>
      </c>
      <c r="D97" s="99">
        <f t="shared" si="104"/>
        <v>44835</v>
      </c>
      <c r="E97" s="96" t="str">
        <f t="shared" si="104"/>
        <v>Frontiers in Pharmacology</v>
      </c>
      <c r="F97" s="96" t="str">
        <f t="shared" si="104"/>
        <v>Yes</v>
      </c>
      <c r="G97" s="96" t="str">
        <f t="shared" si="104"/>
        <v>European Medicines Agency (EMA)</v>
      </c>
      <c r="H97" s="96" t="str">
        <f t="shared" si="104"/>
        <v>Netherlands, Spain, Italy, United Kingdom</v>
      </c>
      <c r="I97" s="96" t="str">
        <f t="shared" si="104"/>
        <v>January 2020 to December 2021</v>
      </c>
      <c r="J97" s="96" t="str">
        <f t="shared" si="104"/>
        <v>Retrospective cohort study and nested self-controlled risk interval</v>
      </c>
      <c r="K97" s="96" t="str">
        <f t="shared" si="104"/>
        <v>General population</v>
      </c>
      <c r="L97" s="96" t="str">
        <f t="shared" si="104"/>
        <v>N/A</v>
      </c>
      <c r="M97" s="96">
        <f t="shared" si="104"/>
        <v>35369669</v>
      </c>
      <c r="N97" s="96" t="str">
        <f t="shared" si="104"/>
        <v>Passive</v>
      </c>
      <c r="O97" s="96" t="str">
        <f t="shared" si="104"/>
        <v>N/A</v>
      </c>
      <c r="P97" s="96" t="str">
        <f t="shared" si="104"/>
        <v>Incidence Rate Ratio (IRR)
IR=number of cases/person-years
Reported as 100,000 person-years</v>
      </c>
      <c r="Q97" s="96" t="str">
        <f t="shared" si="91"/>
        <v>Pericarditis</v>
      </c>
      <c r="R97" s="96" t="str">
        <f t="shared" si="104"/>
        <v>Overall</v>
      </c>
      <c r="S97" s="96" t="str">
        <f t="shared" si="104"/>
        <v>Female</v>
      </c>
      <c r="T97" s="96" t="str">
        <f t="shared" si="104"/>
        <v>1 dose</v>
      </c>
      <c r="U97" s="12" t="s">
        <v>65</v>
      </c>
      <c r="V97" s="96" t="str">
        <f t="shared" si="79"/>
        <v>N/A</v>
      </c>
      <c r="W97" s="12" t="s">
        <v>517</v>
      </c>
      <c r="X97" s="106"/>
    </row>
    <row r="98" spans="1:24" ht="30" x14ac:dyDescent="0.25">
      <c r="A98" s="97">
        <f t="shared" ref="A98:S98" si="105">A97</f>
        <v>44974</v>
      </c>
      <c r="B98" s="96" t="str">
        <f t="shared" si="105"/>
        <v>Bots S. H., et al.</v>
      </c>
      <c r="C98" s="98" t="str">
        <f t="shared" si="105"/>
        <v>Myocarditis and pericarditis associated with SARS-CoV-2 vaccines: A population-based descriptive cohort and a nested self-controlled risk interval study using electronic health care data from four European countries</v>
      </c>
      <c r="D98" s="99">
        <f t="shared" si="105"/>
        <v>44835</v>
      </c>
      <c r="E98" s="96" t="str">
        <f t="shared" si="105"/>
        <v>Frontiers in Pharmacology</v>
      </c>
      <c r="F98" s="96" t="str">
        <f t="shared" si="105"/>
        <v>Yes</v>
      </c>
      <c r="G98" s="96" t="str">
        <f t="shared" si="105"/>
        <v>European Medicines Agency (EMA)</v>
      </c>
      <c r="H98" s="96" t="str">
        <f t="shared" si="105"/>
        <v>Netherlands, Spain, Italy, United Kingdom</v>
      </c>
      <c r="I98" s="96" t="str">
        <f t="shared" si="105"/>
        <v>January 2020 to December 2021</v>
      </c>
      <c r="J98" s="96" t="str">
        <f t="shared" si="105"/>
        <v>Retrospective cohort study and nested self-controlled risk interval</v>
      </c>
      <c r="K98" s="96" t="str">
        <f t="shared" si="105"/>
        <v>General population</v>
      </c>
      <c r="L98" s="96" t="str">
        <f t="shared" si="105"/>
        <v>N/A</v>
      </c>
      <c r="M98" s="96">
        <f t="shared" si="105"/>
        <v>35369669</v>
      </c>
      <c r="N98" s="96" t="str">
        <f t="shared" si="105"/>
        <v>Passive</v>
      </c>
      <c r="O98" s="96" t="str">
        <f t="shared" si="105"/>
        <v>N/A</v>
      </c>
      <c r="P98" s="96" t="str">
        <f t="shared" si="105"/>
        <v>Incidence Rate Ratio (IRR)
IR=number of cases/person-years
Reported as 100,000 person-years</v>
      </c>
      <c r="Q98" s="96" t="str">
        <f t="shared" si="91"/>
        <v>Pericarditis</v>
      </c>
      <c r="R98" s="96" t="str">
        <f t="shared" si="105"/>
        <v>Overall</v>
      </c>
      <c r="S98" s="96" t="str">
        <f t="shared" si="105"/>
        <v>Female</v>
      </c>
      <c r="T98" s="96" t="s">
        <v>109</v>
      </c>
      <c r="U98" s="12" t="s">
        <v>68</v>
      </c>
      <c r="V98" s="96" t="str">
        <f t="shared" si="79"/>
        <v>N/A</v>
      </c>
      <c r="W98" s="12" t="s">
        <v>518</v>
      </c>
      <c r="X98" s="106"/>
    </row>
    <row r="99" spans="1:24" ht="30" x14ac:dyDescent="0.25">
      <c r="A99" s="97">
        <f t="shared" ref="A99:T99" si="106">A98</f>
        <v>44974</v>
      </c>
      <c r="B99" s="96" t="str">
        <f t="shared" si="106"/>
        <v>Bots S. H., et al.</v>
      </c>
      <c r="C99" s="98" t="str">
        <f t="shared" si="106"/>
        <v>Myocarditis and pericarditis associated with SARS-CoV-2 vaccines: A population-based descriptive cohort and a nested self-controlled risk interval study using electronic health care data from four European countries</v>
      </c>
      <c r="D99" s="99">
        <f t="shared" si="106"/>
        <v>44835</v>
      </c>
      <c r="E99" s="96" t="str">
        <f t="shared" si="106"/>
        <v>Frontiers in Pharmacology</v>
      </c>
      <c r="F99" s="96" t="str">
        <f t="shared" si="106"/>
        <v>Yes</v>
      </c>
      <c r="G99" s="96" t="str">
        <f t="shared" si="106"/>
        <v>European Medicines Agency (EMA)</v>
      </c>
      <c r="H99" s="96" t="str">
        <f t="shared" si="106"/>
        <v>Netherlands, Spain, Italy, United Kingdom</v>
      </c>
      <c r="I99" s="96" t="str">
        <f t="shared" si="106"/>
        <v>January 2020 to December 2021</v>
      </c>
      <c r="J99" s="96" t="str">
        <f t="shared" si="106"/>
        <v>Retrospective cohort study and nested self-controlled risk interval</v>
      </c>
      <c r="K99" s="96" t="str">
        <f t="shared" si="106"/>
        <v>General population</v>
      </c>
      <c r="L99" s="96" t="str">
        <f t="shared" si="106"/>
        <v>N/A</v>
      </c>
      <c r="M99" s="96">
        <f t="shared" si="106"/>
        <v>35369669</v>
      </c>
      <c r="N99" s="96" t="str">
        <f t="shared" si="106"/>
        <v>Passive</v>
      </c>
      <c r="O99" s="96" t="str">
        <f t="shared" si="106"/>
        <v>N/A</v>
      </c>
      <c r="P99" s="96" t="str">
        <f t="shared" si="106"/>
        <v>Incidence Rate Ratio (IRR)
IR=number of cases/person-years
Reported as 100,000 person-years</v>
      </c>
      <c r="Q99" s="96" t="str">
        <f t="shared" si="91"/>
        <v>Pericarditis</v>
      </c>
      <c r="R99" s="96" t="str">
        <f t="shared" si="106"/>
        <v>Overall</v>
      </c>
      <c r="S99" s="96" t="str">
        <f t="shared" si="106"/>
        <v>Female</v>
      </c>
      <c r="T99" s="96" t="str">
        <f t="shared" si="106"/>
        <v>2 doses</v>
      </c>
      <c r="U99" s="12" t="s">
        <v>65</v>
      </c>
      <c r="V99" s="96" t="str">
        <f t="shared" si="79"/>
        <v>N/A</v>
      </c>
      <c r="W99" s="12" t="s">
        <v>519</v>
      </c>
      <c r="X99" s="106"/>
    </row>
    <row r="100" spans="1:24" ht="30" x14ac:dyDescent="0.25">
      <c r="A100" s="97">
        <f t="shared" ref="A100:R100" si="107">A99</f>
        <v>44974</v>
      </c>
      <c r="B100" s="96" t="str">
        <f t="shared" si="107"/>
        <v>Bots S. H., et al.</v>
      </c>
      <c r="C100" s="98" t="str">
        <f t="shared" si="107"/>
        <v>Myocarditis and pericarditis associated with SARS-CoV-2 vaccines: A population-based descriptive cohort and a nested self-controlled risk interval study using electronic health care data from four European countries</v>
      </c>
      <c r="D100" s="99">
        <f t="shared" si="107"/>
        <v>44835</v>
      </c>
      <c r="E100" s="96" t="str">
        <f t="shared" si="107"/>
        <v>Frontiers in Pharmacology</v>
      </c>
      <c r="F100" s="96" t="str">
        <f t="shared" si="107"/>
        <v>Yes</v>
      </c>
      <c r="G100" s="96" t="str">
        <f t="shared" si="107"/>
        <v>European Medicines Agency (EMA)</v>
      </c>
      <c r="H100" s="96" t="str">
        <f t="shared" si="107"/>
        <v>Netherlands, Spain, Italy, United Kingdom</v>
      </c>
      <c r="I100" s="96" t="str">
        <f t="shared" si="107"/>
        <v>January 2020 to December 2021</v>
      </c>
      <c r="J100" s="96" t="str">
        <f t="shared" si="107"/>
        <v>Retrospective cohort study and nested self-controlled risk interval</v>
      </c>
      <c r="K100" s="96" t="str">
        <f t="shared" si="107"/>
        <v>General population</v>
      </c>
      <c r="L100" s="96" t="str">
        <f t="shared" si="107"/>
        <v>N/A</v>
      </c>
      <c r="M100" s="96">
        <f t="shared" si="107"/>
        <v>35369669</v>
      </c>
      <c r="N100" s="96" t="str">
        <f t="shared" si="107"/>
        <v>Passive</v>
      </c>
      <c r="O100" s="96" t="str">
        <f t="shared" si="107"/>
        <v>N/A</v>
      </c>
      <c r="P100" s="96" t="str">
        <f t="shared" si="107"/>
        <v>Incidence Rate Ratio (IRR)
IR=number of cases/person-years
Reported as 100,000 person-years</v>
      </c>
      <c r="Q100" s="96" t="str">
        <f t="shared" si="91"/>
        <v>Pericarditis</v>
      </c>
      <c r="R100" s="96" t="str">
        <f t="shared" si="107"/>
        <v>Overall</v>
      </c>
      <c r="S100" s="96" t="s">
        <v>439</v>
      </c>
      <c r="T100" s="96" t="s">
        <v>402</v>
      </c>
      <c r="U100" s="12" t="s">
        <v>68</v>
      </c>
      <c r="V100" s="96" t="str">
        <f t="shared" si="79"/>
        <v>N/A</v>
      </c>
      <c r="W100" s="12" t="s">
        <v>520</v>
      </c>
      <c r="X100" s="106"/>
    </row>
    <row r="101" spans="1:24" ht="30" x14ac:dyDescent="0.25">
      <c r="A101" s="97">
        <f t="shared" ref="A101:J102" si="108">A100</f>
        <v>44974</v>
      </c>
      <c r="B101" s="96" t="str">
        <f t="shared" si="108"/>
        <v>Bots S. H., et al.</v>
      </c>
      <c r="C101" s="98" t="str">
        <f t="shared" si="108"/>
        <v>Myocarditis and pericarditis associated with SARS-CoV-2 vaccines: A population-based descriptive cohort and a nested self-controlled risk interval study using electronic health care data from four European countries</v>
      </c>
      <c r="D101" s="99">
        <f t="shared" si="108"/>
        <v>44835</v>
      </c>
      <c r="E101" s="96" t="str">
        <f t="shared" si="108"/>
        <v>Frontiers in Pharmacology</v>
      </c>
      <c r="F101" s="96" t="str">
        <f t="shared" si="108"/>
        <v>Yes</v>
      </c>
      <c r="G101" s="96" t="str">
        <f t="shared" si="108"/>
        <v>European Medicines Agency (EMA)</v>
      </c>
      <c r="H101" s="96" t="str">
        <f t="shared" si="108"/>
        <v>Netherlands, Spain, Italy, United Kingdom</v>
      </c>
      <c r="I101" s="96" t="str">
        <f t="shared" si="108"/>
        <v>January 2020 to December 2021</v>
      </c>
      <c r="J101" s="96" t="str">
        <f t="shared" si="108"/>
        <v>Retrospective cohort study and nested self-controlled risk interval</v>
      </c>
      <c r="K101" s="96" t="str">
        <f t="shared" ref="K101:T102" si="109">K100</f>
        <v>General population</v>
      </c>
      <c r="L101" s="96" t="str">
        <f t="shared" si="109"/>
        <v>N/A</v>
      </c>
      <c r="M101" s="96">
        <f t="shared" si="109"/>
        <v>35369669</v>
      </c>
      <c r="N101" s="96" t="str">
        <f t="shared" si="109"/>
        <v>Passive</v>
      </c>
      <c r="O101" s="96" t="str">
        <f t="shared" si="109"/>
        <v>N/A</v>
      </c>
      <c r="P101" s="96" t="str">
        <f t="shared" si="109"/>
        <v>Incidence Rate Ratio (IRR)
IR=number of cases/person-years
Reported as 100,000 person-years</v>
      </c>
      <c r="Q101" s="96" t="str">
        <f t="shared" si="91"/>
        <v>Pericarditis</v>
      </c>
      <c r="R101" s="96" t="str">
        <f t="shared" si="109"/>
        <v>Overall</v>
      </c>
      <c r="S101" s="96" t="str">
        <f t="shared" si="109"/>
        <v>Male</v>
      </c>
      <c r="T101" s="96" t="str">
        <f t="shared" si="109"/>
        <v>1 dose</v>
      </c>
      <c r="U101" s="12" t="s">
        <v>65</v>
      </c>
      <c r="V101" s="96" t="str">
        <f t="shared" si="79"/>
        <v>N/A</v>
      </c>
      <c r="W101" s="12" t="s">
        <v>521</v>
      </c>
      <c r="X101" s="106"/>
    </row>
    <row r="102" spans="1:24" ht="30" x14ac:dyDescent="0.25">
      <c r="A102" s="97">
        <f t="shared" si="108"/>
        <v>44974</v>
      </c>
      <c r="B102" s="96" t="str">
        <f t="shared" si="108"/>
        <v>Bots S. H., et al.</v>
      </c>
      <c r="C102" s="98" t="str">
        <f t="shared" si="108"/>
        <v>Myocarditis and pericarditis associated with SARS-CoV-2 vaccines: A population-based descriptive cohort and a nested self-controlled risk interval study using electronic health care data from four European countries</v>
      </c>
      <c r="D102" s="99">
        <f t="shared" si="108"/>
        <v>44835</v>
      </c>
      <c r="E102" s="96" t="str">
        <f t="shared" si="108"/>
        <v>Frontiers in Pharmacology</v>
      </c>
      <c r="F102" s="96" t="str">
        <f t="shared" si="108"/>
        <v>Yes</v>
      </c>
      <c r="G102" s="96" t="str">
        <f t="shared" si="108"/>
        <v>European Medicines Agency (EMA)</v>
      </c>
      <c r="H102" s="96" t="str">
        <f t="shared" si="108"/>
        <v>Netherlands, Spain, Italy, United Kingdom</v>
      </c>
      <c r="I102" s="96" t="str">
        <f t="shared" si="108"/>
        <v>January 2020 to December 2021</v>
      </c>
      <c r="J102" s="96" t="str">
        <f t="shared" si="108"/>
        <v>Retrospective cohort study and nested self-controlled risk interval</v>
      </c>
      <c r="K102" s="96" t="str">
        <f t="shared" si="109"/>
        <v>General population</v>
      </c>
      <c r="L102" s="96" t="str">
        <f t="shared" si="109"/>
        <v>N/A</v>
      </c>
      <c r="M102" s="96">
        <f t="shared" si="109"/>
        <v>35369669</v>
      </c>
      <c r="N102" s="96" t="str">
        <f t="shared" si="109"/>
        <v>Passive</v>
      </c>
      <c r="O102" s="96" t="str">
        <f t="shared" si="109"/>
        <v>N/A</v>
      </c>
      <c r="P102" s="96" t="str">
        <f t="shared" si="109"/>
        <v>Incidence Rate Ratio (IRR)
IR=number of cases/person-years
Reported as 100,000 person-years</v>
      </c>
      <c r="Q102" s="96" t="str">
        <f t="shared" si="91"/>
        <v>Pericarditis</v>
      </c>
      <c r="R102" s="96" t="str">
        <f t="shared" si="109"/>
        <v>Overall</v>
      </c>
      <c r="S102" s="96" t="str">
        <f t="shared" si="109"/>
        <v>Male</v>
      </c>
      <c r="T102" s="96" t="str">
        <f t="shared" si="109"/>
        <v>1 dose</v>
      </c>
      <c r="U102" s="12" t="s">
        <v>403</v>
      </c>
      <c r="V102" s="96" t="str">
        <f t="shared" si="79"/>
        <v>N/A</v>
      </c>
      <c r="W102" s="12" t="s">
        <v>522</v>
      </c>
      <c r="X102" s="106"/>
    </row>
    <row r="103" spans="1:24" ht="30" x14ac:dyDescent="0.25">
      <c r="A103" s="97">
        <f t="shared" ref="A103:S103" si="110">A102</f>
        <v>44974</v>
      </c>
      <c r="B103" s="96" t="str">
        <f t="shared" si="110"/>
        <v>Bots S. H., et al.</v>
      </c>
      <c r="C103" s="98" t="str">
        <f t="shared" si="110"/>
        <v>Myocarditis and pericarditis associated with SARS-CoV-2 vaccines: A population-based descriptive cohort and a nested self-controlled risk interval study using electronic health care data from four European countries</v>
      </c>
      <c r="D103" s="99">
        <f t="shared" si="110"/>
        <v>44835</v>
      </c>
      <c r="E103" s="96" t="str">
        <f t="shared" si="110"/>
        <v>Frontiers in Pharmacology</v>
      </c>
      <c r="F103" s="96" t="str">
        <f t="shared" si="110"/>
        <v>Yes</v>
      </c>
      <c r="G103" s="96" t="str">
        <f t="shared" si="110"/>
        <v>European Medicines Agency (EMA)</v>
      </c>
      <c r="H103" s="96" t="str">
        <f t="shared" si="110"/>
        <v>Netherlands, Spain, Italy, United Kingdom</v>
      </c>
      <c r="I103" s="96" t="str">
        <f t="shared" si="110"/>
        <v>January 2020 to December 2021</v>
      </c>
      <c r="J103" s="96" t="str">
        <f t="shared" si="110"/>
        <v>Retrospective cohort study and nested self-controlled risk interval</v>
      </c>
      <c r="K103" s="96" t="str">
        <f t="shared" si="110"/>
        <v>General population</v>
      </c>
      <c r="L103" s="96" t="str">
        <f t="shared" si="110"/>
        <v>N/A</v>
      </c>
      <c r="M103" s="96">
        <f t="shared" si="110"/>
        <v>35369669</v>
      </c>
      <c r="N103" s="96" t="str">
        <f t="shared" si="110"/>
        <v>Passive</v>
      </c>
      <c r="O103" s="96" t="str">
        <f t="shared" si="110"/>
        <v>N/A</v>
      </c>
      <c r="P103" s="96" t="str">
        <f t="shared" si="110"/>
        <v>Incidence Rate Ratio (IRR)
IR=number of cases/person-years
Reported as 100,000 person-years</v>
      </c>
      <c r="Q103" s="96" t="str">
        <f t="shared" si="91"/>
        <v>Pericarditis</v>
      </c>
      <c r="R103" s="96" t="str">
        <f t="shared" si="110"/>
        <v>Overall</v>
      </c>
      <c r="S103" s="96" t="str">
        <f t="shared" si="110"/>
        <v>Male</v>
      </c>
      <c r="T103" s="96" t="s">
        <v>109</v>
      </c>
      <c r="U103" s="12" t="s">
        <v>68</v>
      </c>
      <c r="V103" s="96" t="str">
        <f t="shared" si="79"/>
        <v>N/A</v>
      </c>
      <c r="W103" s="12" t="s">
        <v>523</v>
      </c>
      <c r="X103" s="106"/>
    </row>
    <row r="104" spans="1:24" ht="30" x14ac:dyDescent="0.25">
      <c r="A104" s="102">
        <f t="shared" ref="A104:T104" si="111">A103</f>
        <v>44974</v>
      </c>
      <c r="B104" s="101" t="str">
        <f t="shared" si="111"/>
        <v>Bots S. H., et al.</v>
      </c>
      <c r="C104" s="103" t="str">
        <f t="shared" si="111"/>
        <v>Myocarditis and pericarditis associated with SARS-CoV-2 vaccines: A population-based descriptive cohort and a nested self-controlled risk interval study using electronic health care data from four European countries</v>
      </c>
      <c r="D104" s="104">
        <f t="shared" si="111"/>
        <v>44835</v>
      </c>
      <c r="E104" s="101" t="str">
        <f t="shared" si="111"/>
        <v>Frontiers in Pharmacology</v>
      </c>
      <c r="F104" s="101" t="str">
        <f t="shared" si="111"/>
        <v>Yes</v>
      </c>
      <c r="G104" s="101" t="str">
        <f t="shared" si="111"/>
        <v>European Medicines Agency (EMA)</v>
      </c>
      <c r="H104" s="101" t="str">
        <f t="shared" si="111"/>
        <v>Netherlands, Spain, Italy, United Kingdom</v>
      </c>
      <c r="I104" s="101" t="str">
        <f t="shared" si="111"/>
        <v>January 2020 to December 2021</v>
      </c>
      <c r="J104" s="101" t="str">
        <f t="shared" si="111"/>
        <v>Retrospective cohort study and nested self-controlled risk interval</v>
      </c>
      <c r="K104" s="101" t="str">
        <f t="shared" si="111"/>
        <v>General population</v>
      </c>
      <c r="L104" s="101" t="str">
        <f t="shared" si="111"/>
        <v>N/A</v>
      </c>
      <c r="M104" s="101">
        <f t="shared" si="111"/>
        <v>35369669</v>
      </c>
      <c r="N104" s="101" t="str">
        <f t="shared" si="111"/>
        <v>Passive</v>
      </c>
      <c r="O104" s="101" t="str">
        <f t="shared" si="111"/>
        <v>N/A</v>
      </c>
      <c r="P104" s="101" t="str">
        <f t="shared" si="111"/>
        <v>Incidence Rate Ratio (IRR)
IR=number of cases/person-years
Reported as 100,000 person-years</v>
      </c>
      <c r="Q104" s="101" t="str">
        <f t="shared" si="91"/>
        <v>Pericarditis</v>
      </c>
      <c r="R104" s="101" t="str">
        <f t="shared" si="111"/>
        <v>Overall</v>
      </c>
      <c r="S104" s="101" t="str">
        <f t="shared" si="111"/>
        <v>Male</v>
      </c>
      <c r="T104" s="101" t="str">
        <f t="shared" si="111"/>
        <v>2 doses</v>
      </c>
      <c r="U104" s="13" t="s">
        <v>65</v>
      </c>
      <c r="V104" s="101" t="str">
        <f t="shared" si="79"/>
        <v>N/A</v>
      </c>
      <c r="W104" s="13" t="s">
        <v>524</v>
      </c>
      <c r="X104" s="106"/>
    </row>
    <row r="105" spans="1:24" ht="58.35" customHeight="1" x14ac:dyDescent="0.25">
      <c r="A105" s="62">
        <v>44974</v>
      </c>
      <c r="B105" s="67" t="s">
        <v>525</v>
      </c>
      <c r="C105" s="68" t="s">
        <v>526</v>
      </c>
      <c r="D105" s="64">
        <v>44927</v>
      </c>
      <c r="E105" s="67" t="s">
        <v>527</v>
      </c>
      <c r="F105" s="67" t="s">
        <v>36</v>
      </c>
      <c r="G105" s="67" t="s">
        <v>528</v>
      </c>
      <c r="H105" s="67" t="s">
        <v>529</v>
      </c>
      <c r="I105" s="67" t="s">
        <v>530</v>
      </c>
      <c r="J105" s="67" t="s">
        <v>157</v>
      </c>
      <c r="K105" s="67" t="s">
        <v>531</v>
      </c>
      <c r="L105" s="67" t="s">
        <v>41</v>
      </c>
      <c r="M105" s="67" t="s">
        <v>532</v>
      </c>
      <c r="N105" s="67" t="s">
        <v>398</v>
      </c>
      <c r="O105" s="67" t="s">
        <v>62</v>
      </c>
      <c r="P105" s="67" t="s">
        <v>533</v>
      </c>
      <c r="Q105" s="15" t="s">
        <v>534</v>
      </c>
      <c r="R105" s="67" t="s">
        <v>48</v>
      </c>
      <c r="S105" s="67" t="s">
        <v>48</v>
      </c>
      <c r="T105" s="67" t="s">
        <v>109</v>
      </c>
      <c r="U105" s="67" t="s">
        <v>43</v>
      </c>
      <c r="V105" s="67" t="s">
        <v>41</v>
      </c>
      <c r="W105" s="15" t="s">
        <v>535</v>
      </c>
      <c r="X105" s="67" t="s">
        <v>536</v>
      </c>
    </row>
    <row r="106" spans="1:24" ht="46.35" customHeight="1" x14ac:dyDescent="0.25">
      <c r="A106" s="62">
        <f t="shared" ref="A106:O106" si="112">A105</f>
        <v>44974</v>
      </c>
      <c r="B106" s="67" t="str">
        <f t="shared" si="112"/>
        <v>Calvert C., et al.</v>
      </c>
      <c r="C106" s="68" t="str">
        <f t="shared" si="112"/>
        <v>A population-based matched cohort study of major congenital anomalies following COVID-19 vaccination and SARS-CoV-2 infection</v>
      </c>
      <c r="D106" s="64">
        <f t="shared" si="112"/>
        <v>44927</v>
      </c>
      <c r="E106" s="67" t="str">
        <f t="shared" si="112"/>
        <v>Nature Communications</v>
      </c>
      <c r="F106" s="67" t="str">
        <f t="shared" si="112"/>
        <v>Yes</v>
      </c>
      <c r="G106" s="67" t="str">
        <f t="shared" si="112"/>
        <v>Medical Research Council, UK Research and Innovation Industrial Strategy Challenge Fund, NRS Senior Clinical Fellowship</v>
      </c>
      <c r="H106" s="67" t="str">
        <f t="shared" si="112"/>
        <v>United Kingdom</v>
      </c>
      <c r="I106" s="67" t="str">
        <f t="shared" si="112"/>
        <v>May 2020 to April 2022</v>
      </c>
      <c r="J106" s="67" t="str">
        <f t="shared" si="112"/>
        <v>Retrospective cohort study</v>
      </c>
      <c r="K106" s="67" t="str">
        <f t="shared" si="112"/>
        <v>Pregnant women and babies</v>
      </c>
      <c r="L106" s="67" t="str">
        <f t="shared" si="112"/>
        <v>N/A</v>
      </c>
      <c r="M106" s="67" t="str">
        <f t="shared" si="112"/>
        <v>26,604 pregnancies and 26,924 babies</v>
      </c>
      <c r="N106" s="67" t="str">
        <f t="shared" si="112"/>
        <v>Passive</v>
      </c>
      <c r="O106" s="67" t="str">
        <f t="shared" si="112"/>
        <v>No</v>
      </c>
      <c r="P106" s="67" t="str">
        <f t="shared" ref="P106:V106" si="113">P105</f>
        <v xml:space="preserve">Odds Ratio 
Conditional Logistic Regression adjusting for sociodemographic and clinical covariates where reference group is unvaccinated
</v>
      </c>
      <c r="Q106" s="15" t="s">
        <v>537</v>
      </c>
      <c r="R106" s="67" t="str">
        <f t="shared" si="113"/>
        <v>Overall</v>
      </c>
      <c r="S106" s="67" t="str">
        <f t="shared" si="113"/>
        <v>Overall</v>
      </c>
      <c r="T106" s="67" t="str">
        <f t="shared" si="113"/>
        <v>2 doses</v>
      </c>
      <c r="U106" s="67" t="str">
        <f t="shared" si="113"/>
        <v>BNT162b2 or mRNA-1273</v>
      </c>
      <c r="V106" s="67" t="str">
        <f t="shared" si="113"/>
        <v>N/A</v>
      </c>
      <c r="W106" s="15" t="s">
        <v>538</v>
      </c>
      <c r="X106" s="67"/>
    </row>
    <row r="107" spans="1:24" ht="30" x14ac:dyDescent="0.25">
      <c r="A107" s="62">
        <v>44976</v>
      </c>
      <c r="B107" s="67" t="s">
        <v>539</v>
      </c>
      <c r="C107" s="68" t="s">
        <v>540</v>
      </c>
      <c r="D107" s="64">
        <v>44621</v>
      </c>
      <c r="E107" s="67" t="s">
        <v>541</v>
      </c>
      <c r="F107" s="67" t="s">
        <v>36</v>
      </c>
      <c r="G107" s="67" t="s">
        <v>139</v>
      </c>
      <c r="H107" s="67" t="s">
        <v>542</v>
      </c>
      <c r="I107" s="67" t="s">
        <v>543</v>
      </c>
      <c r="J107" s="67" t="s">
        <v>157</v>
      </c>
      <c r="K107" s="67" t="s">
        <v>544</v>
      </c>
      <c r="L107" s="67" t="s">
        <v>44</v>
      </c>
      <c r="M107" s="67">
        <v>3094</v>
      </c>
      <c r="N107" s="67" t="s">
        <v>398</v>
      </c>
      <c r="O107" s="67" t="s">
        <v>44</v>
      </c>
      <c r="P107" s="67" t="s">
        <v>545</v>
      </c>
      <c r="Q107" s="67" t="s">
        <v>546</v>
      </c>
      <c r="R107" s="67" t="s">
        <v>48</v>
      </c>
      <c r="S107" s="67" t="s">
        <v>445</v>
      </c>
      <c r="T107" s="67" t="s">
        <v>547</v>
      </c>
      <c r="U107" s="15" t="s">
        <v>68</v>
      </c>
      <c r="V107" s="67" t="s">
        <v>41</v>
      </c>
      <c r="W107" s="15" t="s">
        <v>548</v>
      </c>
      <c r="X107" s="67" t="s">
        <v>549</v>
      </c>
    </row>
    <row r="108" spans="1:24" ht="30" x14ac:dyDescent="0.25">
      <c r="A108" s="62">
        <f t="shared" ref="A108:T108" si="114">A107</f>
        <v>44976</v>
      </c>
      <c r="B108" s="67" t="str">
        <f t="shared" si="114"/>
        <v>Citu I. M., et al.</v>
      </c>
      <c r="C108" s="68" t="str">
        <f t="shared" si="114"/>
        <v>The Risk of Spontaneous Abortion Does Not Increase Following First Trimester mRNA COVID-19 Vaccination</v>
      </c>
      <c r="D108" s="64">
        <f t="shared" si="114"/>
        <v>44621</v>
      </c>
      <c r="E108" s="67" t="str">
        <f t="shared" si="114"/>
        <v>Journal of Clinical Medicine</v>
      </c>
      <c r="F108" s="67" t="str">
        <f t="shared" si="114"/>
        <v>Yes</v>
      </c>
      <c r="G108" s="67" t="str">
        <f t="shared" si="114"/>
        <v>None</v>
      </c>
      <c r="H108" s="67" t="str">
        <f t="shared" si="114"/>
        <v>Romania</v>
      </c>
      <c r="I108" s="67" t="str">
        <f t="shared" si="114"/>
        <v>January 2020 to January 2022</v>
      </c>
      <c r="J108" s="67" t="str">
        <f t="shared" si="114"/>
        <v>Retrospective cohort study</v>
      </c>
      <c r="K108" s="67" t="str">
        <f t="shared" si="114"/>
        <v>Pregnant women</v>
      </c>
      <c r="L108" s="67" t="str">
        <f t="shared" si="114"/>
        <v>Both</v>
      </c>
      <c r="M108" s="67">
        <f t="shared" si="114"/>
        <v>3094</v>
      </c>
      <c r="N108" s="67" t="str">
        <f t="shared" si="114"/>
        <v>Passive</v>
      </c>
      <c r="O108" s="67" t="str">
        <f t="shared" si="114"/>
        <v>Both</v>
      </c>
      <c r="P108" s="67" t="str">
        <f t="shared" si="114"/>
        <v xml:space="preserve">Odds Ratio
Adjusting for confounding variables where reference group is unvaccinated pregnant women
</v>
      </c>
      <c r="Q108" s="67" t="str">
        <f>Q107</f>
        <v>Spontaneous abortion in first trimester</v>
      </c>
      <c r="R108" s="67" t="str">
        <f t="shared" si="114"/>
        <v>Overall</v>
      </c>
      <c r="S108" s="67" t="str">
        <f t="shared" si="114"/>
        <v>Female</v>
      </c>
      <c r="T108" s="67" t="str">
        <f t="shared" si="114"/>
        <v>1 dose, 2 doses, or 3 doses</v>
      </c>
      <c r="U108" s="15" t="s">
        <v>65</v>
      </c>
      <c r="V108" s="67" t="str">
        <f t="shared" ref="V108:V109" si="115">V107</f>
        <v>N/A</v>
      </c>
      <c r="W108" s="15" t="s">
        <v>550</v>
      </c>
      <c r="X108" s="67"/>
    </row>
    <row r="109" spans="1:24" ht="30" x14ac:dyDescent="0.25">
      <c r="A109" s="62">
        <f t="shared" ref="A109:J111" si="116">A108</f>
        <v>44976</v>
      </c>
      <c r="B109" s="67" t="str">
        <f t="shared" si="116"/>
        <v>Citu I. M., et al.</v>
      </c>
      <c r="C109" s="68" t="str">
        <f t="shared" si="116"/>
        <v>The Risk of Spontaneous Abortion Does Not Increase Following First Trimester mRNA COVID-19 Vaccination</v>
      </c>
      <c r="D109" s="64">
        <f t="shared" si="116"/>
        <v>44621</v>
      </c>
      <c r="E109" s="67" t="str">
        <f t="shared" si="116"/>
        <v>Journal of Clinical Medicine</v>
      </c>
      <c r="F109" s="67" t="str">
        <f t="shared" si="116"/>
        <v>Yes</v>
      </c>
      <c r="G109" s="67" t="str">
        <f t="shared" si="116"/>
        <v>None</v>
      </c>
      <c r="H109" s="67" t="str">
        <f t="shared" si="116"/>
        <v>Romania</v>
      </c>
      <c r="I109" s="67" t="str">
        <f t="shared" si="116"/>
        <v>January 2020 to January 2022</v>
      </c>
      <c r="J109" s="67" t="str">
        <f t="shared" si="116"/>
        <v>Retrospective cohort study</v>
      </c>
      <c r="K109" s="67" t="str">
        <f t="shared" ref="K109:S111" si="117">K108</f>
        <v>Pregnant women</v>
      </c>
      <c r="L109" s="67" t="str">
        <f t="shared" si="117"/>
        <v>Both</v>
      </c>
      <c r="M109" s="67">
        <f t="shared" si="117"/>
        <v>3094</v>
      </c>
      <c r="N109" s="67" t="str">
        <f t="shared" si="117"/>
        <v>Passive</v>
      </c>
      <c r="O109" s="67" t="str">
        <f t="shared" si="117"/>
        <v>Both</v>
      </c>
      <c r="P109" s="67" t="str">
        <f t="shared" si="117"/>
        <v xml:space="preserve">Odds Ratio
Adjusting for confounding variables where reference group is unvaccinated pregnant women
</v>
      </c>
      <c r="Q109" s="67" t="str">
        <f>Q108</f>
        <v>Spontaneous abortion in first trimester</v>
      </c>
      <c r="R109" s="67" t="str">
        <f t="shared" si="117"/>
        <v>Overall</v>
      </c>
      <c r="S109" s="67" t="str">
        <f t="shared" si="117"/>
        <v>Female</v>
      </c>
      <c r="T109" s="15" t="s">
        <v>402</v>
      </c>
      <c r="U109" s="67" t="s">
        <v>43</v>
      </c>
      <c r="V109" s="67" t="str">
        <f t="shared" si="115"/>
        <v>N/A</v>
      </c>
      <c r="W109" s="15" t="s">
        <v>551</v>
      </c>
      <c r="X109" s="67"/>
    </row>
    <row r="110" spans="1:24" ht="30" x14ac:dyDescent="0.25">
      <c r="A110" s="62">
        <f t="shared" si="116"/>
        <v>44976</v>
      </c>
      <c r="B110" s="67" t="str">
        <f t="shared" si="116"/>
        <v>Citu I. M., et al.</v>
      </c>
      <c r="C110" s="68" t="str">
        <f t="shared" si="116"/>
        <v>The Risk of Spontaneous Abortion Does Not Increase Following First Trimester mRNA COVID-19 Vaccination</v>
      </c>
      <c r="D110" s="64">
        <f t="shared" si="116"/>
        <v>44621</v>
      </c>
      <c r="E110" s="67" t="str">
        <f t="shared" si="116"/>
        <v>Journal of Clinical Medicine</v>
      </c>
      <c r="F110" s="67" t="str">
        <f t="shared" si="116"/>
        <v>Yes</v>
      </c>
      <c r="G110" s="67" t="str">
        <f t="shared" si="116"/>
        <v>None</v>
      </c>
      <c r="H110" s="67" t="str">
        <f t="shared" si="116"/>
        <v>Romania</v>
      </c>
      <c r="I110" s="67" t="str">
        <f t="shared" si="116"/>
        <v>January 2020 to January 2022</v>
      </c>
      <c r="J110" s="67" t="str">
        <f t="shared" si="116"/>
        <v>Retrospective cohort study</v>
      </c>
      <c r="K110" s="67" t="str">
        <f t="shared" si="117"/>
        <v>Pregnant women</v>
      </c>
      <c r="L110" s="67" t="str">
        <f t="shared" si="117"/>
        <v>Both</v>
      </c>
      <c r="M110" s="67">
        <f t="shared" si="117"/>
        <v>3094</v>
      </c>
      <c r="N110" s="67" t="str">
        <f t="shared" si="117"/>
        <v>Passive</v>
      </c>
      <c r="O110" s="67" t="str">
        <f t="shared" si="117"/>
        <v>Both</v>
      </c>
      <c r="P110" s="67" t="str">
        <f t="shared" si="117"/>
        <v xml:space="preserve">Odds Ratio
Adjusting for confounding variables where reference group is unvaccinated pregnant women
</v>
      </c>
      <c r="Q110" s="67" t="str">
        <f>Q109</f>
        <v>Spontaneous abortion in first trimester</v>
      </c>
      <c r="R110" s="67" t="str">
        <f t="shared" si="117"/>
        <v>Overall</v>
      </c>
      <c r="S110" s="67" t="str">
        <f t="shared" si="117"/>
        <v>Female</v>
      </c>
      <c r="T110" s="15" t="s">
        <v>109</v>
      </c>
      <c r="U110" s="67" t="str">
        <f t="shared" ref="U110:V111" si="118">U109</f>
        <v>BNT162b2 or mRNA-1273</v>
      </c>
      <c r="V110" s="67" t="str">
        <f t="shared" si="118"/>
        <v>N/A</v>
      </c>
      <c r="W110" s="15" t="s">
        <v>552</v>
      </c>
      <c r="X110" s="67"/>
    </row>
    <row r="111" spans="1:24" ht="30" x14ac:dyDescent="0.25">
      <c r="A111" s="62">
        <f t="shared" si="116"/>
        <v>44976</v>
      </c>
      <c r="B111" s="67" t="str">
        <f t="shared" si="116"/>
        <v>Citu I. M., et al.</v>
      </c>
      <c r="C111" s="68" t="str">
        <f t="shared" si="116"/>
        <v>The Risk of Spontaneous Abortion Does Not Increase Following First Trimester mRNA COVID-19 Vaccination</v>
      </c>
      <c r="D111" s="64">
        <f t="shared" si="116"/>
        <v>44621</v>
      </c>
      <c r="E111" s="67" t="str">
        <f t="shared" si="116"/>
        <v>Journal of Clinical Medicine</v>
      </c>
      <c r="F111" s="67" t="str">
        <f t="shared" si="116"/>
        <v>Yes</v>
      </c>
      <c r="G111" s="67" t="str">
        <f t="shared" si="116"/>
        <v>None</v>
      </c>
      <c r="H111" s="67" t="str">
        <f t="shared" si="116"/>
        <v>Romania</v>
      </c>
      <c r="I111" s="67" t="str">
        <f t="shared" si="116"/>
        <v>January 2020 to January 2022</v>
      </c>
      <c r="J111" s="67" t="str">
        <f t="shared" si="116"/>
        <v>Retrospective cohort study</v>
      </c>
      <c r="K111" s="67" t="str">
        <f t="shared" si="117"/>
        <v>Pregnant women</v>
      </c>
      <c r="L111" s="67" t="str">
        <f t="shared" si="117"/>
        <v>Both</v>
      </c>
      <c r="M111" s="67">
        <f t="shared" si="117"/>
        <v>3094</v>
      </c>
      <c r="N111" s="67" t="str">
        <f t="shared" si="117"/>
        <v>Passive</v>
      </c>
      <c r="O111" s="67" t="str">
        <f t="shared" si="117"/>
        <v>Both</v>
      </c>
      <c r="P111" s="67" t="str">
        <f t="shared" si="117"/>
        <v xml:space="preserve">Odds Ratio
Adjusting for confounding variables where reference group is unvaccinated pregnant women
</v>
      </c>
      <c r="Q111" s="67" t="str">
        <f>Q110</f>
        <v>Spontaneous abortion in first trimester</v>
      </c>
      <c r="R111" s="67" t="str">
        <f t="shared" si="117"/>
        <v>Overall</v>
      </c>
      <c r="S111" s="67" t="str">
        <f t="shared" si="117"/>
        <v>Female</v>
      </c>
      <c r="T111" s="15" t="s">
        <v>553</v>
      </c>
      <c r="U111" s="67" t="str">
        <f t="shared" si="118"/>
        <v>BNT162b2 or mRNA-1273</v>
      </c>
      <c r="V111" s="67" t="str">
        <f t="shared" si="118"/>
        <v>N/A</v>
      </c>
      <c r="W111" s="15" t="s">
        <v>554</v>
      </c>
      <c r="X111" s="67"/>
    </row>
    <row r="112" spans="1:24" ht="30" x14ac:dyDescent="0.25">
      <c r="A112" s="62">
        <v>44976</v>
      </c>
      <c r="B112" s="67" t="s">
        <v>555</v>
      </c>
      <c r="C112" s="68" t="s">
        <v>556</v>
      </c>
      <c r="D112" s="64">
        <v>44866</v>
      </c>
      <c r="E112" s="67" t="s">
        <v>557</v>
      </c>
      <c r="F112" s="67" t="s">
        <v>36</v>
      </c>
      <c r="G112" s="67" t="s">
        <v>139</v>
      </c>
      <c r="H112" s="67" t="s">
        <v>558</v>
      </c>
      <c r="I112" s="67" t="s">
        <v>559</v>
      </c>
      <c r="J112" s="67" t="s">
        <v>157</v>
      </c>
      <c r="K112" s="67" t="s">
        <v>560</v>
      </c>
      <c r="L112" s="67" t="s">
        <v>41</v>
      </c>
      <c r="M112" s="67">
        <v>9184146</v>
      </c>
      <c r="N112" s="67" t="s">
        <v>398</v>
      </c>
      <c r="O112" s="67" t="s">
        <v>41</v>
      </c>
      <c r="P112" s="67" t="s">
        <v>561</v>
      </c>
      <c r="Q112" s="67" t="s">
        <v>475</v>
      </c>
      <c r="R112" s="67" t="s">
        <v>48</v>
      </c>
      <c r="S112" s="67" t="s">
        <v>48</v>
      </c>
      <c r="T112" s="15" t="s">
        <v>251</v>
      </c>
      <c r="U112" s="67" t="s">
        <v>65</v>
      </c>
      <c r="V112" s="67" t="s">
        <v>562</v>
      </c>
      <c r="W112" s="15" t="s">
        <v>563</v>
      </c>
      <c r="X112" s="67" t="s">
        <v>564</v>
      </c>
    </row>
    <row r="113" spans="1:24" ht="30" x14ac:dyDescent="0.25">
      <c r="A113" s="62">
        <f t="shared" ref="A113:O118" si="119">A112</f>
        <v>44976</v>
      </c>
      <c r="B113" s="67" t="str">
        <f t="shared" si="119"/>
        <v>Corrao G., et al.</v>
      </c>
      <c r="C113" s="68" t="str">
        <f t="shared" si="119"/>
        <v>Increased risk of myocarditis and pericarditis and reduced likelihood of severe clinical outcomes associated with COVID-19 vaccination: a cohort study in Lombardy, Italy</v>
      </c>
      <c r="D113" s="64">
        <f t="shared" si="119"/>
        <v>44866</v>
      </c>
      <c r="E113" s="67" t="str">
        <f t="shared" si="119"/>
        <v>BMC Infectious Diseases</v>
      </c>
      <c r="F113" s="67" t="str">
        <f t="shared" si="119"/>
        <v>Yes</v>
      </c>
      <c r="G113" s="67" t="str">
        <f t="shared" si="119"/>
        <v>None</v>
      </c>
      <c r="H113" s="67" t="str">
        <f t="shared" si="119"/>
        <v>Italy</v>
      </c>
      <c r="I113" s="67" t="str">
        <f t="shared" si="119"/>
        <v>December 2020 to November 2021</v>
      </c>
      <c r="J113" s="67" t="str">
        <f t="shared" si="119"/>
        <v>Retrospective cohort study</v>
      </c>
      <c r="K113" s="67" t="str">
        <f t="shared" si="119"/>
        <v>General population (≥12 years)</v>
      </c>
      <c r="L113" s="67" t="str">
        <f t="shared" si="119"/>
        <v>N/A</v>
      </c>
      <c r="M113" s="67">
        <f t="shared" si="119"/>
        <v>9184146</v>
      </c>
      <c r="N113" s="67" t="str">
        <f t="shared" si="119"/>
        <v>Passive</v>
      </c>
      <c r="O113" s="67" t="str">
        <f t="shared" si="119"/>
        <v>N/A</v>
      </c>
      <c r="P113" s="67" t="str">
        <f t="shared" ref="P113:S119" si="120">P112</f>
        <v>Hazard Ratio
Cox proportional hazard models estimating hazard ratio of defined outcomes associated with exposure to the first, second, and third dose of each vaccine compared to no exposure. Adjusting for sex, age, and cardiovascular comorbidities where reference groups is unvaccinated</v>
      </c>
      <c r="Q113" s="67" t="str">
        <f t="shared" ref="Q113:Q118" si="121">Q112</f>
        <v>Myocarditis</v>
      </c>
      <c r="R113" s="67" t="str">
        <f t="shared" si="120"/>
        <v>Overall</v>
      </c>
      <c r="S113" s="67" t="str">
        <f t="shared" si="120"/>
        <v>Overall</v>
      </c>
      <c r="T113" s="15" t="s">
        <v>402</v>
      </c>
      <c r="U113" s="67" t="str">
        <f t="shared" ref="U113:U114" si="122">U112</f>
        <v>mRNA-1273</v>
      </c>
      <c r="V113" s="67" t="str">
        <f t="shared" ref="V113:V127" si="123">V112</f>
        <v>≥28 days</v>
      </c>
      <c r="W113" s="15" t="s">
        <v>565</v>
      </c>
      <c r="X113" s="67"/>
    </row>
    <row r="114" spans="1:24" ht="30" x14ac:dyDescent="0.25">
      <c r="A114" s="62">
        <f t="shared" si="119"/>
        <v>44976</v>
      </c>
      <c r="B114" s="67" t="str">
        <f t="shared" si="119"/>
        <v>Corrao G., et al.</v>
      </c>
      <c r="C114" s="68" t="str">
        <f t="shared" si="119"/>
        <v>Increased risk of myocarditis and pericarditis and reduced likelihood of severe clinical outcomes associated with COVID-19 vaccination: a cohort study in Lombardy, Italy</v>
      </c>
      <c r="D114" s="64">
        <f t="shared" si="119"/>
        <v>44866</v>
      </c>
      <c r="E114" s="67" t="str">
        <f t="shared" si="119"/>
        <v>BMC Infectious Diseases</v>
      </c>
      <c r="F114" s="67" t="str">
        <f t="shared" si="119"/>
        <v>Yes</v>
      </c>
      <c r="G114" s="67" t="str">
        <f t="shared" si="119"/>
        <v>None</v>
      </c>
      <c r="H114" s="67" t="str">
        <f t="shared" si="119"/>
        <v>Italy</v>
      </c>
      <c r="I114" s="67" t="str">
        <f t="shared" si="119"/>
        <v>December 2020 to November 2021</v>
      </c>
      <c r="J114" s="67" t="str">
        <f t="shared" si="119"/>
        <v>Retrospective cohort study</v>
      </c>
      <c r="K114" s="67" t="str">
        <f t="shared" si="119"/>
        <v>General population (≥12 years)</v>
      </c>
      <c r="L114" s="67" t="str">
        <f t="shared" si="119"/>
        <v>N/A</v>
      </c>
      <c r="M114" s="67">
        <f t="shared" si="119"/>
        <v>9184146</v>
      </c>
      <c r="N114" s="67" t="str">
        <f t="shared" si="119"/>
        <v>Passive</v>
      </c>
      <c r="O114" s="67" t="str">
        <f t="shared" si="119"/>
        <v>N/A</v>
      </c>
      <c r="P114" s="67" t="str">
        <f t="shared" si="120"/>
        <v>Hazard Ratio
Cox proportional hazard models estimating hazard ratio of defined outcomes associated with exposure to the first, second, and third dose of each vaccine compared to no exposure. Adjusting for sex, age, and cardiovascular comorbidities where reference groups is unvaccinated</v>
      </c>
      <c r="Q114" s="67" t="str">
        <f t="shared" si="121"/>
        <v>Myocarditis</v>
      </c>
      <c r="R114" s="67" t="str">
        <f t="shared" si="120"/>
        <v>Overall</v>
      </c>
      <c r="S114" s="67" t="str">
        <f t="shared" si="120"/>
        <v>Overall</v>
      </c>
      <c r="T114" s="15" t="s">
        <v>109</v>
      </c>
      <c r="U114" s="67" t="str">
        <f t="shared" si="122"/>
        <v>mRNA-1273</v>
      </c>
      <c r="V114" s="67" t="str">
        <f t="shared" si="123"/>
        <v>≥28 days</v>
      </c>
      <c r="W114" s="15" t="s">
        <v>566</v>
      </c>
      <c r="X114" s="67"/>
    </row>
    <row r="115" spans="1:24" ht="30" x14ac:dyDescent="0.25">
      <c r="A115" s="62">
        <f t="shared" si="119"/>
        <v>44976</v>
      </c>
      <c r="B115" s="67" t="str">
        <f t="shared" si="119"/>
        <v>Corrao G., et al.</v>
      </c>
      <c r="C115" s="68" t="str">
        <f t="shared" si="119"/>
        <v>Increased risk of myocarditis and pericarditis and reduced likelihood of severe clinical outcomes associated with COVID-19 vaccination: a cohort study in Lombardy, Italy</v>
      </c>
      <c r="D115" s="64">
        <f t="shared" si="119"/>
        <v>44866</v>
      </c>
      <c r="E115" s="67" t="str">
        <f t="shared" si="119"/>
        <v>BMC Infectious Diseases</v>
      </c>
      <c r="F115" s="67" t="str">
        <f t="shared" si="119"/>
        <v>Yes</v>
      </c>
      <c r="G115" s="67" t="str">
        <f t="shared" si="119"/>
        <v>None</v>
      </c>
      <c r="H115" s="67" t="str">
        <f t="shared" si="119"/>
        <v>Italy</v>
      </c>
      <c r="I115" s="67" t="str">
        <f t="shared" si="119"/>
        <v>December 2020 to November 2021</v>
      </c>
      <c r="J115" s="67" t="str">
        <f t="shared" si="119"/>
        <v>Retrospective cohort study</v>
      </c>
      <c r="K115" s="67" t="str">
        <f t="shared" si="119"/>
        <v>General population (≥12 years)</v>
      </c>
      <c r="L115" s="67" t="str">
        <f t="shared" si="119"/>
        <v>N/A</v>
      </c>
      <c r="M115" s="67">
        <f t="shared" si="119"/>
        <v>9184146</v>
      </c>
      <c r="N115" s="67" t="str">
        <f t="shared" si="119"/>
        <v>Passive</v>
      </c>
      <c r="O115" s="67" t="str">
        <f t="shared" si="119"/>
        <v>N/A</v>
      </c>
      <c r="P115" s="67" t="str">
        <f t="shared" si="120"/>
        <v>Hazard Ratio
Cox proportional hazard models estimating hazard ratio of defined outcomes associated with exposure to the first, second, and third dose of each vaccine compared to no exposure. Adjusting for sex, age, and cardiovascular comorbidities where reference groups is unvaccinated</v>
      </c>
      <c r="Q115" s="67" t="str">
        <f t="shared" si="121"/>
        <v>Myocarditis</v>
      </c>
      <c r="R115" s="67" t="str">
        <f t="shared" si="120"/>
        <v>Overall</v>
      </c>
      <c r="S115" s="67" t="str">
        <f t="shared" si="120"/>
        <v>Overall</v>
      </c>
      <c r="T115" s="15" t="s">
        <v>251</v>
      </c>
      <c r="U115" s="67" t="s">
        <v>68</v>
      </c>
      <c r="V115" s="67" t="str">
        <f t="shared" si="123"/>
        <v>≥28 days</v>
      </c>
      <c r="W115" s="15" t="s">
        <v>567</v>
      </c>
      <c r="X115" s="67"/>
    </row>
    <row r="116" spans="1:24" ht="30" x14ac:dyDescent="0.25">
      <c r="A116" s="62">
        <f t="shared" si="119"/>
        <v>44976</v>
      </c>
      <c r="B116" s="67" t="str">
        <f t="shared" si="119"/>
        <v>Corrao G., et al.</v>
      </c>
      <c r="C116" s="68" t="str">
        <f t="shared" si="119"/>
        <v>Increased risk of myocarditis and pericarditis and reduced likelihood of severe clinical outcomes associated with COVID-19 vaccination: a cohort study in Lombardy, Italy</v>
      </c>
      <c r="D116" s="64">
        <f t="shared" si="119"/>
        <v>44866</v>
      </c>
      <c r="E116" s="67" t="str">
        <f t="shared" si="119"/>
        <v>BMC Infectious Diseases</v>
      </c>
      <c r="F116" s="67" t="str">
        <f t="shared" si="119"/>
        <v>Yes</v>
      </c>
      <c r="G116" s="67" t="str">
        <f t="shared" si="119"/>
        <v>None</v>
      </c>
      <c r="H116" s="67" t="str">
        <f t="shared" si="119"/>
        <v>Italy</v>
      </c>
      <c r="I116" s="67" t="str">
        <f t="shared" si="119"/>
        <v>December 2020 to November 2021</v>
      </c>
      <c r="J116" s="67" t="str">
        <f t="shared" si="119"/>
        <v>Retrospective cohort study</v>
      </c>
      <c r="K116" s="67" t="str">
        <f t="shared" si="119"/>
        <v>General population (≥12 years)</v>
      </c>
      <c r="L116" s="67" t="str">
        <f t="shared" si="119"/>
        <v>N/A</v>
      </c>
      <c r="M116" s="67">
        <f t="shared" si="119"/>
        <v>9184146</v>
      </c>
      <c r="N116" s="67" t="str">
        <f t="shared" si="119"/>
        <v>Passive</v>
      </c>
      <c r="O116" s="67" t="str">
        <f t="shared" si="119"/>
        <v>N/A</v>
      </c>
      <c r="P116" s="67" t="str">
        <f t="shared" si="120"/>
        <v>Hazard Ratio
Cox proportional hazard models estimating hazard ratio of defined outcomes associated with exposure to the first, second, and third dose of each vaccine compared to no exposure. Adjusting for sex, age, and cardiovascular comorbidities where reference groups is unvaccinated</v>
      </c>
      <c r="Q116" s="67" t="str">
        <f t="shared" si="121"/>
        <v>Myocarditis</v>
      </c>
      <c r="R116" s="67" t="str">
        <f t="shared" si="120"/>
        <v>Overall</v>
      </c>
      <c r="S116" s="67" t="str">
        <f t="shared" si="120"/>
        <v>Overall</v>
      </c>
      <c r="T116" s="15" t="s">
        <v>402</v>
      </c>
      <c r="U116" s="67" t="str">
        <f t="shared" ref="U116:U118" si="124">U115</f>
        <v>BNT162b2</v>
      </c>
      <c r="V116" s="67" t="str">
        <f t="shared" si="123"/>
        <v>≥28 days</v>
      </c>
      <c r="W116" s="15" t="s">
        <v>568</v>
      </c>
      <c r="X116" s="67"/>
    </row>
    <row r="117" spans="1:24" ht="30" x14ac:dyDescent="0.25">
      <c r="A117" s="62">
        <f t="shared" si="119"/>
        <v>44976</v>
      </c>
      <c r="B117" s="67" t="str">
        <f t="shared" si="119"/>
        <v>Corrao G., et al.</v>
      </c>
      <c r="C117" s="68" t="str">
        <f t="shared" si="119"/>
        <v>Increased risk of myocarditis and pericarditis and reduced likelihood of severe clinical outcomes associated with COVID-19 vaccination: a cohort study in Lombardy, Italy</v>
      </c>
      <c r="D117" s="64">
        <f t="shared" si="119"/>
        <v>44866</v>
      </c>
      <c r="E117" s="67" t="str">
        <f t="shared" si="119"/>
        <v>BMC Infectious Diseases</v>
      </c>
      <c r="F117" s="67" t="str">
        <f t="shared" si="119"/>
        <v>Yes</v>
      </c>
      <c r="G117" s="67" t="str">
        <f t="shared" si="119"/>
        <v>None</v>
      </c>
      <c r="H117" s="67" t="str">
        <f t="shared" si="119"/>
        <v>Italy</v>
      </c>
      <c r="I117" s="67" t="str">
        <f t="shared" si="119"/>
        <v>December 2020 to November 2021</v>
      </c>
      <c r="J117" s="67" t="str">
        <f t="shared" si="119"/>
        <v>Retrospective cohort study</v>
      </c>
      <c r="K117" s="67" t="str">
        <f t="shared" si="119"/>
        <v>General population (≥12 years)</v>
      </c>
      <c r="L117" s="67" t="str">
        <f t="shared" si="119"/>
        <v>N/A</v>
      </c>
      <c r="M117" s="67">
        <f t="shared" si="119"/>
        <v>9184146</v>
      </c>
      <c r="N117" s="67" t="str">
        <f t="shared" si="119"/>
        <v>Passive</v>
      </c>
      <c r="O117" s="67" t="str">
        <f t="shared" si="119"/>
        <v>N/A</v>
      </c>
      <c r="P117" s="67" t="str">
        <f t="shared" si="120"/>
        <v>Hazard Ratio
Cox proportional hazard models estimating hazard ratio of defined outcomes associated with exposure to the first, second, and third dose of each vaccine compared to no exposure. Adjusting for sex, age, and cardiovascular comorbidities where reference groups is unvaccinated</v>
      </c>
      <c r="Q117" s="67" t="str">
        <f t="shared" si="121"/>
        <v>Myocarditis</v>
      </c>
      <c r="R117" s="67" t="str">
        <f t="shared" si="120"/>
        <v>Overall</v>
      </c>
      <c r="S117" s="67" t="str">
        <f t="shared" si="120"/>
        <v>Overall</v>
      </c>
      <c r="T117" s="15" t="s">
        <v>109</v>
      </c>
      <c r="U117" s="67" t="str">
        <f t="shared" si="124"/>
        <v>BNT162b2</v>
      </c>
      <c r="V117" s="67" t="str">
        <f t="shared" si="123"/>
        <v>≥28 days</v>
      </c>
      <c r="W117" s="15" t="s">
        <v>569</v>
      </c>
      <c r="X117" s="67"/>
    </row>
    <row r="118" spans="1:24" ht="30" x14ac:dyDescent="0.25">
      <c r="A118" s="62">
        <f t="shared" si="119"/>
        <v>44976</v>
      </c>
      <c r="B118" s="67" t="str">
        <f t="shared" si="119"/>
        <v>Corrao G., et al.</v>
      </c>
      <c r="C118" s="68" t="str">
        <f t="shared" si="119"/>
        <v>Increased risk of myocarditis and pericarditis and reduced likelihood of severe clinical outcomes associated with COVID-19 vaccination: a cohort study in Lombardy, Italy</v>
      </c>
      <c r="D118" s="64">
        <f t="shared" si="119"/>
        <v>44866</v>
      </c>
      <c r="E118" s="67" t="str">
        <f t="shared" si="119"/>
        <v>BMC Infectious Diseases</v>
      </c>
      <c r="F118" s="67" t="str">
        <f t="shared" si="119"/>
        <v>Yes</v>
      </c>
      <c r="G118" s="67" t="str">
        <f t="shared" si="119"/>
        <v>None</v>
      </c>
      <c r="H118" s="67" t="str">
        <f t="shared" si="119"/>
        <v>Italy</v>
      </c>
      <c r="I118" s="67" t="str">
        <f t="shared" si="119"/>
        <v>December 2020 to November 2021</v>
      </c>
      <c r="J118" s="67" t="str">
        <f t="shared" si="119"/>
        <v>Retrospective cohort study</v>
      </c>
      <c r="K118" s="67" t="str">
        <f t="shared" si="119"/>
        <v>General population (≥12 years)</v>
      </c>
      <c r="L118" s="67" t="str">
        <f t="shared" si="119"/>
        <v>N/A</v>
      </c>
      <c r="M118" s="67">
        <f t="shared" si="119"/>
        <v>9184146</v>
      </c>
      <c r="N118" s="67" t="str">
        <f t="shared" si="119"/>
        <v>Passive</v>
      </c>
      <c r="O118" s="67" t="str">
        <f t="shared" si="119"/>
        <v>N/A</v>
      </c>
      <c r="P118" s="67" t="str">
        <f t="shared" si="120"/>
        <v>Hazard Ratio
Cox proportional hazard models estimating hazard ratio of defined outcomes associated with exposure to the first, second, and third dose of each vaccine compared to no exposure. Adjusting for sex, age, and cardiovascular comorbidities where reference groups is unvaccinated</v>
      </c>
      <c r="Q118" s="67" t="str">
        <f t="shared" si="121"/>
        <v>Myocarditis</v>
      </c>
      <c r="R118" s="67" t="str">
        <f t="shared" si="120"/>
        <v>Overall</v>
      </c>
      <c r="S118" s="67" t="str">
        <f t="shared" si="120"/>
        <v>Overall</v>
      </c>
      <c r="T118" s="15" t="s">
        <v>553</v>
      </c>
      <c r="U118" s="67" t="str">
        <f t="shared" si="124"/>
        <v>BNT162b2</v>
      </c>
      <c r="V118" s="67" t="str">
        <f t="shared" si="123"/>
        <v>≥28 days</v>
      </c>
      <c r="W118" s="15" t="s">
        <v>570</v>
      </c>
      <c r="X118" s="67"/>
    </row>
    <row r="119" spans="1:24" ht="30" x14ac:dyDescent="0.25">
      <c r="A119" s="62">
        <f t="shared" ref="A119:O119" si="125">A118</f>
        <v>44976</v>
      </c>
      <c r="B119" s="67" t="str">
        <f t="shared" si="125"/>
        <v>Corrao G., et al.</v>
      </c>
      <c r="C119" s="68" t="str">
        <f t="shared" si="125"/>
        <v>Increased risk of myocarditis and pericarditis and reduced likelihood of severe clinical outcomes associated with COVID-19 vaccination: a cohort study in Lombardy, Italy</v>
      </c>
      <c r="D119" s="64">
        <f t="shared" si="125"/>
        <v>44866</v>
      </c>
      <c r="E119" s="67" t="str">
        <f t="shared" si="125"/>
        <v>BMC Infectious Diseases</v>
      </c>
      <c r="F119" s="67" t="str">
        <f t="shared" si="125"/>
        <v>Yes</v>
      </c>
      <c r="G119" s="67" t="str">
        <f t="shared" si="125"/>
        <v>None</v>
      </c>
      <c r="H119" s="67" t="str">
        <f t="shared" si="125"/>
        <v>Italy</v>
      </c>
      <c r="I119" s="67" t="str">
        <f t="shared" si="125"/>
        <v>December 2020 to November 2021</v>
      </c>
      <c r="J119" s="67" t="str">
        <f t="shared" si="125"/>
        <v>Retrospective cohort study</v>
      </c>
      <c r="K119" s="67" t="str">
        <f t="shared" si="125"/>
        <v>General population (≥12 years)</v>
      </c>
      <c r="L119" s="67" t="str">
        <f t="shared" si="125"/>
        <v>N/A</v>
      </c>
      <c r="M119" s="67">
        <f t="shared" si="125"/>
        <v>9184146</v>
      </c>
      <c r="N119" s="67" t="str">
        <f t="shared" si="125"/>
        <v>Passive</v>
      </c>
      <c r="O119" s="67" t="str">
        <f t="shared" si="125"/>
        <v>N/A</v>
      </c>
      <c r="P119" s="67" t="str">
        <f t="shared" si="120"/>
        <v>Hazard Ratio
Cox proportional hazard models estimating hazard ratio of defined outcomes associated with exposure to the first, second, and third dose of each vaccine compared to no exposure. Adjusting for sex, age, and cardiovascular comorbidities where reference groups is unvaccinated</v>
      </c>
      <c r="Q119" s="67" t="s">
        <v>500</v>
      </c>
      <c r="R119" s="67" t="str">
        <f t="shared" si="120"/>
        <v>Overall</v>
      </c>
      <c r="S119" s="67" t="str">
        <f t="shared" si="120"/>
        <v>Overall</v>
      </c>
      <c r="T119" s="15" t="s">
        <v>251</v>
      </c>
      <c r="U119" s="67" t="s">
        <v>65</v>
      </c>
      <c r="V119" s="67" t="str">
        <f t="shared" si="123"/>
        <v>≥28 days</v>
      </c>
      <c r="W119" s="15" t="s">
        <v>571</v>
      </c>
      <c r="X119" s="67"/>
    </row>
    <row r="120" spans="1:24" ht="30" x14ac:dyDescent="0.25">
      <c r="A120" s="62">
        <f t="shared" ref="A120:J127" si="126">A119</f>
        <v>44976</v>
      </c>
      <c r="B120" s="67" t="str">
        <f t="shared" si="126"/>
        <v>Corrao G., et al.</v>
      </c>
      <c r="C120" s="68" t="str">
        <f t="shared" si="126"/>
        <v>Increased risk of myocarditis and pericarditis and reduced likelihood of severe clinical outcomes associated with COVID-19 vaccination: a cohort study in Lombardy, Italy</v>
      </c>
      <c r="D120" s="64">
        <f t="shared" si="126"/>
        <v>44866</v>
      </c>
      <c r="E120" s="67" t="str">
        <f t="shared" si="126"/>
        <v>BMC Infectious Diseases</v>
      </c>
      <c r="F120" s="67" t="str">
        <f t="shared" si="126"/>
        <v>Yes</v>
      </c>
      <c r="G120" s="67" t="str">
        <f t="shared" si="126"/>
        <v>None</v>
      </c>
      <c r="H120" s="67" t="str">
        <f t="shared" si="126"/>
        <v>Italy</v>
      </c>
      <c r="I120" s="67" t="str">
        <f t="shared" si="126"/>
        <v>December 2020 to November 2021</v>
      </c>
      <c r="J120" s="67" t="str">
        <f t="shared" si="126"/>
        <v>Retrospective cohort study</v>
      </c>
      <c r="K120" s="67" t="str">
        <f t="shared" ref="K120:S127" si="127">K119</f>
        <v>General population (≥12 years)</v>
      </c>
      <c r="L120" s="67" t="str">
        <f t="shared" si="127"/>
        <v>N/A</v>
      </c>
      <c r="M120" s="67">
        <f t="shared" si="127"/>
        <v>9184146</v>
      </c>
      <c r="N120" s="67" t="str">
        <f t="shared" si="127"/>
        <v>Passive</v>
      </c>
      <c r="O120" s="67" t="str">
        <f t="shared" si="127"/>
        <v>N/A</v>
      </c>
      <c r="P120" s="67" t="str">
        <f t="shared" si="127"/>
        <v>Hazard Ratio
Cox proportional hazard models estimating hazard ratio of defined outcomes associated with exposure to the first, second, and third dose of each vaccine compared to no exposure. Adjusting for sex, age, and cardiovascular comorbidities where reference groups is unvaccinated</v>
      </c>
      <c r="Q120" s="67" t="str">
        <f t="shared" ref="Q120:Q127" si="128">Q119</f>
        <v>Pericarditis</v>
      </c>
      <c r="R120" s="67" t="str">
        <f t="shared" si="127"/>
        <v>Overall</v>
      </c>
      <c r="S120" s="67" t="str">
        <f t="shared" si="127"/>
        <v>Overall</v>
      </c>
      <c r="T120" s="15" t="s">
        <v>402</v>
      </c>
      <c r="U120" s="67" t="str">
        <f t="shared" ref="U120:U122" si="129">U119</f>
        <v>mRNA-1273</v>
      </c>
      <c r="V120" s="67" t="str">
        <f t="shared" si="123"/>
        <v>≥28 days</v>
      </c>
      <c r="W120" s="15" t="s">
        <v>572</v>
      </c>
      <c r="X120" s="67"/>
    </row>
    <row r="121" spans="1:24" ht="30" x14ac:dyDescent="0.25">
      <c r="A121" s="62">
        <f t="shared" si="126"/>
        <v>44976</v>
      </c>
      <c r="B121" s="67" t="str">
        <f t="shared" si="126"/>
        <v>Corrao G., et al.</v>
      </c>
      <c r="C121" s="68" t="str">
        <f t="shared" si="126"/>
        <v>Increased risk of myocarditis and pericarditis and reduced likelihood of severe clinical outcomes associated with COVID-19 vaccination: a cohort study in Lombardy, Italy</v>
      </c>
      <c r="D121" s="64">
        <f t="shared" si="126"/>
        <v>44866</v>
      </c>
      <c r="E121" s="67" t="str">
        <f t="shared" si="126"/>
        <v>BMC Infectious Diseases</v>
      </c>
      <c r="F121" s="67" t="str">
        <f t="shared" si="126"/>
        <v>Yes</v>
      </c>
      <c r="G121" s="67" t="str">
        <f t="shared" si="126"/>
        <v>None</v>
      </c>
      <c r="H121" s="67" t="str">
        <f t="shared" si="126"/>
        <v>Italy</v>
      </c>
      <c r="I121" s="67" t="str">
        <f t="shared" si="126"/>
        <v>December 2020 to November 2021</v>
      </c>
      <c r="J121" s="67" t="str">
        <f t="shared" si="126"/>
        <v>Retrospective cohort study</v>
      </c>
      <c r="K121" s="67" t="str">
        <f t="shared" si="127"/>
        <v>General population (≥12 years)</v>
      </c>
      <c r="L121" s="67" t="str">
        <f t="shared" si="127"/>
        <v>N/A</v>
      </c>
      <c r="M121" s="67">
        <f t="shared" si="127"/>
        <v>9184146</v>
      </c>
      <c r="N121" s="67" t="str">
        <f t="shared" si="127"/>
        <v>Passive</v>
      </c>
      <c r="O121" s="67" t="str">
        <f t="shared" si="127"/>
        <v>N/A</v>
      </c>
      <c r="P121" s="67" t="str">
        <f t="shared" si="127"/>
        <v>Hazard Ratio
Cox proportional hazard models estimating hazard ratio of defined outcomes associated with exposure to the first, second, and third dose of each vaccine compared to no exposure. Adjusting for sex, age, and cardiovascular comorbidities where reference groups is unvaccinated</v>
      </c>
      <c r="Q121" s="67" t="str">
        <f t="shared" si="128"/>
        <v>Pericarditis</v>
      </c>
      <c r="R121" s="67" t="str">
        <f t="shared" si="127"/>
        <v>Overall</v>
      </c>
      <c r="S121" s="67" t="str">
        <f t="shared" si="127"/>
        <v>Overall</v>
      </c>
      <c r="T121" s="15" t="s">
        <v>109</v>
      </c>
      <c r="U121" s="67" t="str">
        <f t="shared" si="129"/>
        <v>mRNA-1273</v>
      </c>
      <c r="V121" s="67" t="str">
        <f t="shared" si="123"/>
        <v>≥28 days</v>
      </c>
      <c r="W121" s="15" t="s">
        <v>573</v>
      </c>
      <c r="X121" s="67"/>
    </row>
    <row r="122" spans="1:24" ht="33.200000000000003" customHeight="1" x14ac:dyDescent="0.25">
      <c r="A122" s="62">
        <f t="shared" si="126"/>
        <v>44976</v>
      </c>
      <c r="B122" s="67" t="str">
        <f t="shared" si="126"/>
        <v>Corrao G., et al.</v>
      </c>
      <c r="C122" s="68" t="str">
        <f t="shared" si="126"/>
        <v>Increased risk of myocarditis and pericarditis and reduced likelihood of severe clinical outcomes associated with COVID-19 vaccination: a cohort study in Lombardy, Italy</v>
      </c>
      <c r="D122" s="64">
        <f t="shared" si="126"/>
        <v>44866</v>
      </c>
      <c r="E122" s="67" t="str">
        <f t="shared" si="126"/>
        <v>BMC Infectious Diseases</v>
      </c>
      <c r="F122" s="67" t="str">
        <f t="shared" si="126"/>
        <v>Yes</v>
      </c>
      <c r="G122" s="67" t="str">
        <f t="shared" si="126"/>
        <v>None</v>
      </c>
      <c r="H122" s="67" t="str">
        <f t="shared" si="126"/>
        <v>Italy</v>
      </c>
      <c r="I122" s="67" t="str">
        <f t="shared" si="126"/>
        <v>December 2020 to November 2021</v>
      </c>
      <c r="J122" s="67" t="str">
        <f t="shared" si="126"/>
        <v>Retrospective cohort study</v>
      </c>
      <c r="K122" s="67" t="str">
        <f t="shared" si="127"/>
        <v>General population (≥12 years)</v>
      </c>
      <c r="L122" s="67" t="str">
        <f t="shared" si="127"/>
        <v>N/A</v>
      </c>
      <c r="M122" s="67">
        <f t="shared" si="127"/>
        <v>9184146</v>
      </c>
      <c r="N122" s="67" t="str">
        <f t="shared" si="127"/>
        <v>Passive</v>
      </c>
      <c r="O122" s="67" t="str">
        <f t="shared" si="127"/>
        <v>N/A</v>
      </c>
      <c r="P122" s="67" t="str">
        <f t="shared" si="127"/>
        <v>Hazard Ratio
Cox proportional hazard models estimating hazard ratio of defined outcomes associated with exposure to the first, second, and third dose of each vaccine compared to no exposure. Adjusting for sex, age, and cardiovascular comorbidities where reference groups is unvaccinated</v>
      </c>
      <c r="Q122" s="67" t="str">
        <f t="shared" si="128"/>
        <v>Pericarditis</v>
      </c>
      <c r="R122" s="67" t="str">
        <f t="shared" si="127"/>
        <v>Overall</v>
      </c>
      <c r="S122" s="67" t="str">
        <f t="shared" si="127"/>
        <v>Overall</v>
      </c>
      <c r="T122" s="15" t="s">
        <v>553</v>
      </c>
      <c r="U122" s="67" t="str">
        <f t="shared" si="129"/>
        <v>mRNA-1273</v>
      </c>
      <c r="V122" s="67" t="str">
        <f t="shared" si="123"/>
        <v>≥28 days</v>
      </c>
      <c r="W122" s="15" t="s">
        <v>574</v>
      </c>
      <c r="X122" s="67"/>
    </row>
    <row r="123" spans="1:24" ht="30" x14ac:dyDescent="0.25">
      <c r="A123" s="62">
        <f t="shared" si="126"/>
        <v>44976</v>
      </c>
      <c r="B123" s="67" t="str">
        <f t="shared" si="126"/>
        <v>Corrao G., et al.</v>
      </c>
      <c r="C123" s="68" t="str">
        <f t="shared" si="126"/>
        <v>Increased risk of myocarditis and pericarditis and reduced likelihood of severe clinical outcomes associated with COVID-19 vaccination: a cohort study in Lombardy, Italy</v>
      </c>
      <c r="D123" s="64">
        <f t="shared" si="126"/>
        <v>44866</v>
      </c>
      <c r="E123" s="67" t="str">
        <f t="shared" si="126"/>
        <v>BMC Infectious Diseases</v>
      </c>
      <c r="F123" s="67" t="str">
        <f t="shared" si="126"/>
        <v>Yes</v>
      </c>
      <c r="G123" s="67" t="str">
        <f t="shared" si="126"/>
        <v>None</v>
      </c>
      <c r="H123" s="67" t="str">
        <f t="shared" si="126"/>
        <v>Italy</v>
      </c>
      <c r="I123" s="67" t="str">
        <f t="shared" si="126"/>
        <v>December 2020 to November 2021</v>
      </c>
      <c r="J123" s="67" t="str">
        <f t="shared" si="126"/>
        <v>Retrospective cohort study</v>
      </c>
      <c r="K123" s="67" t="str">
        <f t="shared" si="127"/>
        <v>General population (≥12 years)</v>
      </c>
      <c r="L123" s="67" t="str">
        <f t="shared" si="127"/>
        <v>N/A</v>
      </c>
      <c r="M123" s="67">
        <f t="shared" si="127"/>
        <v>9184146</v>
      </c>
      <c r="N123" s="67" t="str">
        <f t="shared" si="127"/>
        <v>Passive</v>
      </c>
      <c r="O123" s="67" t="str">
        <f t="shared" si="127"/>
        <v>N/A</v>
      </c>
      <c r="P123" s="67" t="str">
        <f t="shared" si="127"/>
        <v>Hazard Ratio
Cox proportional hazard models estimating hazard ratio of defined outcomes associated with exposure to the first, second, and third dose of each vaccine compared to no exposure. Adjusting for sex, age, and cardiovascular comorbidities where reference groups is unvaccinated</v>
      </c>
      <c r="Q123" s="67" t="str">
        <f t="shared" si="128"/>
        <v>Pericarditis</v>
      </c>
      <c r="R123" s="67" t="str">
        <f t="shared" si="127"/>
        <v>Overall</v>
      </c>
      <c r="S123" s="67" t="str">
        <f t="shared" si="127"/>
        <v>Overall</v>
      </c>
      <c r="T123" s="15" t="s">
        <v>251</v>
      </c>
      <c r="U123" s="67" t="s">
        <v>68</v>
      </c>
      <c r="V123" s="67" t="str">
        <f t="shared" si="123"/>
        <v>≥28 days</v>
      </c>
      <c r="W123" s="15" t="s">
        <v>575</v>
      </c>
      <c r="X123" s="67"/>
    </row>
    <row r="124" spans="1:24" ht="30" x14ac:dyDescent="0.25">
      <c r="A124" s="62">
        <f t="shared" si="126"/>
        <v>44976</v>
      </c>
      <c r="B124" s="67" t="str">
        <f t="shared" si="126"/>
        <v>Corrao G., et al.</v>
      </c>
      <c r="C124" s="68" t="str">
        <f t="shared" si="126"/>
        <v>Increased risk of myocarditis and pericarditis and reduced likelihood of severe clinical outcomes associated with COVID-19 vaccination: a cohort study in Lombardy, Italy</v>
      </c>
      <c r="D124" s="64">
        <f t="shared" si="126"/>
        <v>44866</v>
      </c>
      <c r="E124" s="67" t="str">
        <f t="shared" si="126"/>
        <v>BMC Infectious Diseases</v>
      </c>
      <c r="F124" s="67" t="str">
        <f t="shared" si="126"/>
        <v>Yes</v>
      </c>
      <c r="G124" s="67" t="str">
        <f t="shared" si="126"/>
        <v>None</v>
      </c>
      <c r="H124" s="67" t="str">
        <f t="shared" si="126"/>
        <v>Italy</v>
      </c>
      <c r="I124" s="67" t="str">
        <f t="shared" si="126"/>
        <v>December 2020 to November 2021</v>
      </c>
      <c r="J124" s="67" t="str">
        <f t="shared" si="126"/>
        <v>Retrospective cohort study</v>
      </c>
      <c r="K124" s="67" t="str">
        <f t="shared" si="127"/>
        <v>General population (≥12 years)</v>
      </c>
      <c r="L124" s="67" t="str">
        <f t="shared" si="127"/>
        <v>N/A</v>
      </c>
      <c r="M124" s="67">
        <f t="shared" si="127"/>
        <v>9184146</v>
      </c>
      <c r="N124" s="67" t="str">
        <f t="shared" si="127"/>
        <v>Passive</v>
      </c>
      <c r="O124" s="67" t="str">
        <f t="shared" si="127"/>
        <v>N/A</v>
      </c>
      <c r="P124" s="67" t="str">
        <f t="shared" si="127"/>
        <v>Hazard Ratio
Cox proportional hazard models estimating hazard ratio of defined outcomes associated with exposure to the first, second, and third dose of each vaccine compared to no exposure. Adjusting for sex, age, and cardiovascular comorbidities where reference groups is unvaccinated</v>
      </c>
      <c r="Q124" s="67" t="str">
        <f t="shared" si="128"/>
        <v>Pericarditis</v>
      </c>
      <c r="R124" s="67" t="str">
        <f t="shared" si="127"/>
        <v>Overall</v>
      </c>
      <c r="S124" s="67" t="str">
        <f t="shared" si="127"/>
        <v>Overall</v>
      </c>
      <c r="T124" s="15" t="s">
        <v>402</v>
      </c>
      <c r="U124" s="67" t="str">
        <f t="shared" ref="U124:U126" si="130">U123</f>
        <v>BNT162b2</v>
      </c>
      <c r="V124" s="67" t="str">
        <f t="shared" si="123"/>
        <v>≥28 days</v>
      </c>
      <c r="W124" s="15" t="s">
        <v>576</v>
      </c>
      <c r="X124" s="67"/>
    </row>
    <row r="125" spans="1:24" ht="30" x14ac:dyDescent="0.25">
      <c r="A125" s="62">
        <f t="shared" si="126"/>
        <v>44976</v>
      </c>
      <c r="B125" s="67" t="str">
        <f t="shared" si="126"/>
        <v>Corrao G., et al.</v>
      </c>
      <c r="C125" s="68" t="str">
        <f t="shared" si="126"/>
        <v>Increased risk of myocarditis and pericarditis and reduced likelihood of severe clinical outcomes associated with COVID-19 vaccination: a cohort study in Lombardy, Italy</v>
      </c>
      <c r="D125" s="64">
        <f t="shared" si="126"/>
        <v>44866</v>
      </c>
      <c r="E125" s="67" t="str">
        <f t="shared" si="126"/>
        <v>BMC Infectious Diseases</v>
      </c>
      <c r="F125" s="67" t="str">
        <f t="shared" si="126"/>
        <v>Yes</v>
      </c>
      <c r="G125" s="67" t="str">
        <f t="shared" si="126"/>
        <v>None</v>
      </c>
      <c r="H125" s="67" t="str">
        <f t="shared" si="126"/>
        <v>Italy</v>
      </c>
      <c r="I125" s="67" t="str">
        <f t="shared" si="126"/>
        <v>December 2020 to November 2021</v>
      </c>
      <c r="J125" s="67" t="str">
        <f t="shared" si="126"/>
        <v>Retrospective cohort study</v>
      </c>
      <c r="K125" s="67" t="str">
        <f t="shared" si="127"/>
        <v>General population (≥12 years)</v>
      </c>
      <c r="L125" s="67" t="str">
        <f t="shared" si="127"/>
        <v>N/A</v>
      </c>
      <c r="M125" s="67">
        <f t="shared" si="127"/>
        <v>9184146</v>
      </c>
      <c r="N125" s="67" t="str">
        <f t="shared" si="127"/>
        <v>Passive</v>
      </c>
      <c r="O125" s="67" t="str">
        <f t="shared" si="127"/>
        <v>N/A</v>
      </c>
      <c r="P125" s="67" t="str">
        <f t="shared" si="127"/>
        <v>Hazard Ratio
Cox proportional hazard models estimating hazard ratio of defined outcomes associated with exposure to the first, second, and third dose of each vaccine compared to no exposure. Adjusting for sex, age, and cardiovascular comorbidities where reference groups is unvaccinated</v>
      </c>
      <c r="Q125" s="67" t="str">
        <f t="shared" si="128"/>
        <v>Pericarditis</v>
      </c>
      <c r="R125" s="67" t="str">
        <f t="shared" si="127"/>
        <v>Overall</v>
      </c>
      <c r="S125" s="67" t="str">
        <f t="shared" si="127"/>
        <v>Overall</v>
      </c>
      <c r="T125" s="15" t="s">
        <v>109</v>
      </c>
      <c r="U125" s="67" t="str">
        <f t="shared" si="130"/>
        <v>BNT162b2</v>
      </c>
      <c r="V125" s="67" t="str">
        <f t="shared" si="123"/>
        <v>≥28 days</v>
      </c>
      <c r="W125" s="15" t="s">
        <v>577</v>
      </c>
      <c r="X125" s="67"/>
    </row>
    <row r="126" spans="1:24" ht="30" x14ac:dyDescent="0.25">
      <c r="A126" s="62">
        <f t="shared" si="126"/>
        <v>44976</v>
      </c>
      <c r="B126" s="67" t="str">
        <f t="shared" si="126"/>
        <v>Corrao G., et al.</v>
      </c>
      <c r="C126" s="68" t="str">
        <f t="shared" si="126"/>
        <v>Increased risk of myocarditis and pericarditis and reduced likelihood of severe clinical outcomes associated with COVID-19 vaccination: a cohort study in Lombardy, Italy</v>
      </c>
      <c r="D126" s="64">
        <f t="shared" si="126"/>
        <v>44866</v>
      </c>
      <c r="E126" s="67" t="str">
        <f t="shared" si="126"/>
        <v>BMC Infectious Diseases</v>
      </c>
      <c r="F126" s="67" t="str">
        <f t="shared" si="126"/>
        <v>Yes</v>
      </c>
      <c r="G126" s="67" t="str">
        <f t="shared" si="126"/>
        <v>None</v>
      </c>
      <c r="H126" s="67" t="str">
        <f t="shared" si="126"/>
        <v>Italy</v>
      </c>
      <c r="I126" s="67" t="str">
        <f t="shared" si="126"/>
        <v>December 2020 to November 2021</v>
      </c>
      <c r="J126" s="67" t="str">
        <f t="shared" si="126"/>
        <v>Retrospective cohort study</v>
      </c>
      <c r="K126" s="67" t="str">
        <f t="shared" si="127"/>
        <v>General population (≥12 years)</v>
      </c>
      <c r="L126" s="67" t="str">
        <f t="shared" si="127"/>
        <v>N/A</v>
      </c>
      <c r="M126" s="67">
        <f t="shared" si="127"/>
        <v>9184146</v>
      </c>
      <c r="N126" s="67" t="str">
        <f t="shared" si="127"/>
        <v>Passive</v>
      </c>
      <c r="O126" s="67" t="str">
        <f t="shared" si="127"/>
        <v>N/A</v>
      </c>
      <c r="P126" s="67" t="str">
        <f t="shared" si="127"/>
        <v>Hazard Ratio
Cox proportional hazard models estimating hazard ratio of defined outcomes associated with exposure to the first, second, and third dose of each vaccine compared to no exposure. Adjusting for sex, age, and cardiovascular comorbidities where reference groups is unvaccinated</v>
      </c>
      <c r="Q126" s="67" t="str">
        <f t="shared" si="128"/>
        <v>Pericarditis</v>
      </c>
      <c r="R126" s="67" t="str">
        <f t="shared" si="127"/>
        <v>Overall</v>
      </c>
      <c r="S126" s="67" t="str">
        <f t="shared" si="127"/>
        <v>Overall</v>
      </c>
      <c r="T126" s="15" t="s">
        <v>553</v>
      </c>
      <c r="U126" s="67" t="str">
        <f t="shared" si="130"/>
        <v>BNT162b2</v>
      </c>
      <c r="V126" s="67" t="str">
        <f t="shared" si="123"/>
        <v>≥28 days</v>
      </c>
      <c r="W126" s="15" t="s">
        <v>578</v>
      </c>
      <c r="X126" s="67"/>
    </row>
    <row r="127" spans="1:24" ht="30" x14ac:dyDescent="0.25">
      <c r="A127" s="62">
        <f t="shared" si="126"/>
        <v>44976</v>
      </c>
      <c r="B127" s="67" t="str">
        <f t="shared" si="126"/>
        <v>Corrao G., et al.</v>
      </c>
      <c r="C127" s="68" t="str">
        <f t="shared" si="126"/>
        <v>Increased risk of myocarditis and pericarditis and reduced likelihood of severe clinical outcomes associated with COVID-19 vaccination: a cohort study in Lombardy, Italy</v>
      </c>
      <c r="D127" s="64">
        <f t="shared" si="126"/>
        <v>44866</v>
      </c>
      <c r="E127" s="67" t="str">
        <f t="shared" si="126"/>
        <v>BMC Infectious Diseases</v>
      </c>
      <c r="F127" s="67" t="str">
        <f t="shared" si="126"/>
        <v>Yes</v>
      </c>
      <c r="G127" s="67" t="str">
        <f t="shared" si="126"/>
        <v>None</v>
      </c>
      <c r="H127" s="67" t="str">
        <f t="shared" si="126"/>
        <v>Italy</v>
      </c>
      <c r="I127" s="67" t="str">
        <f t="shared" si="126"/>
        <v>December 2020 to November 2021</v>
      </c>
      <c r="J127" s="67" t="str">
        <f t="shared" si="126"/>
        <v>Retrospective cohort study</v>
      </c>
      <c r="K127" s="67" t="str">
        <f t="shared" si="127"/>
        <v>General population (≥12 years)</v>
      </c>
      <c r="L127" s="67" t="str">
        <f t="shared" si="127"/>
        <v>N/A</v>
      </c>
      <c r="M127" s="67">
        <f t="shared" si="127"/>
        <v>9184146</v>
      </c>
      <c r="N127" s="67" t="str">
        <f t="shared" si="127"/>
        <v>Passive</v>
      </c>
      <c r="O127" s="67" t="str">
        <f t="shared" si="127"/>
        <v>N/A</v>
      </c>
      <c r="P127" s="67" t="str">
        <f t="shared" si="127"/>
        <v>Hazard Ratio
Cox proportional hazard models estimating hazard ratio of defined outcomes associated with exposure to the first, second, and third dose of each vaccine compared to no exposure. Adjusting for sex, age, and cardiovascular comorbidities where reference groups is unvaccinated</v>
      </c>
      <c r="Q127" s="67" t="str">
        <f t="shared" si="128"/>
        <v>Pericarditis</v>
      </c>
      <c r="R127" s="67" t="str">
        <f t="shared" si="127"/>
        <v>Overall</v>
      </c>
      <c r="S127" s="67" t="str">
        <f t="shared" si="127"/>
        <v>Overall</v>
      </c>
      <c r="T127" s="15" t="s">
        <v>402</v>
      </c>
      <c r="U127" s="15" t="s">
        <v>403</v>
      </c>
      <c r="V127" s="67" t="str">
        <f t="shared" si="123"/>
        <v>≥28 days</v>
      </c>
      <c r="W127" s="15" t="s">
        <v>579</v>
      </c>
      <c r="X127" s="67"/>
    </row>
    <row r="128" spans="1:24" ht="56.85" customHeight="1" x14ac:dyDescent="0.25">
      <c r="A128" s="62">
        <v>44977</v>
      </c>
      <c r="B128" s="67" t="s">
        <v>580</v>
      </c>
      <c r="C128" s="68" t="s">
        <v>581</v>
      </c>
      <c r="D128" s="64">
        <v>44743</v>
      </c>
      <c r="E128" s="67" t="s">
        <v>582</v>
      </c>
      <c r="F128" s="67" t="s">
        <v>36</v>
      </c>
      <c r="G128" s="67" t="s">
        <v>139</v>
      </c>
      <c r="H128" s="67" t="s">
        <v>583</v>
      </c>
      <c r="I128" s="67" t="s">
        <v>584</v>
      </c>
      <c r="J128" s="67" t="s">
        <v>157</v>
      </c>
      <c r="K128" s="67" t="s">
        <v>473</v>
      </c>
      <c r="L128" s="67" t="s">
        <v>41</v>
      </c>
      <c r="M128" s="67" t="s">
        <v>585</v>
      </c>
      <c r="N128" s="67" t="s">
        <v>398</v>
      </c>
      <c r="O128" s="67" t="s">
        <v>41</v>
      </c>
      <c r="P128" s="67" t="s">
        <v>586</v>
      </c>
      <c r="Q128" s="67" t="s">
        <v>475</v>
      </c>
      <c r="R128" s="67" t="s">
        <v>48</v>
      </c>
      <c r="S128" s="67" t="s">
        <v>48</v>
      </c>
      <c r="T128" s="67" t="s">
        <v>587</v>
      </c>
      <c r="U128" s="67" t="s">
        <v>65</v>
      </c>
      <c r="V128" s="67" t="s">
        <v>41</v>
      </c>
      <c r="W128" s="15" t="s">
        <v>588</v>
      </c>
      <c r="X128" s="67" t="s">
        <v>589</v>
      </c>
    </row>
    <row r="129" spans="1:24" ht="45" x14ac:dyDescent="0.25">
      <c r="A129" s="62">
        <f t="shared" ref="A129:U129" si="131">A128</f>
        <v>44977</v>
      </c>
      <c r="B129" s="67" t="str">
        <f t="shared" si="131"/>
        <v>Hatziantoniou S., et al.</v>
      </c>
      <c r="C129" s="68" t="str">
        <f t="shared" si="131"/>
        <v>Comparative assessment of myocarditis and pericarditis reporting rates related to mRNA COVID-19 vaccines in Europe and the United States</v>
      </c>
      <c r="D129" s="64">
        <f t="shared" si="131"/>
        <v>44743</v>
      </c>
      <c r="E129" s="67" t="str">
        <f t="shared" si="131"/>
        <v>Expert Review of Vaccines</v>
      </c>
      <c r="F129" s="67" t="str">
        <f t="shared" si="131"/>
        <v>Yes</v>
      </c>
      <c r="G129" s="67" t="str">
        <f t="shared" si="131"/>
        <v>None</v>
      </c>
      <c r="H129" s="67" t="str">
        <f t="shared" si="131"/>
        <v>Austria, Belgium, Bulgaria, Croatia, Cyprus, Czechia, Denmark, Estonia, Finland, France, Germany, Greece, Hungary, Ireland, Italy, Latvia, Lithuania, Luxembourg, Malta, Netherlands, Poland, Portugal, Romania, Slovakia, Slovenia, Spain, and Sweden, Iceland, Liechtenstein, Norway, and United States</v>
      </c>
      <c r="I129" s="67" t="str">
        <f t="shared" si="131"/>
        <v>December 2020 to October 2021</v>
      </c>
      <c r="J129" s="67" t="str">
        <f t="shared" si="131"/>
        <v>Retrospective cohort study</v>
      </c>
      <c r="K129" s="67" t="str">
        <f t="shared" si="131"/>
        <v>General population</v>
      </c>
      <c r="L129" s="67" t="str">
        <f t="shared" si="131"/>
        <v>N/A</v>
      </c>
      <c r="M129" s="67" t="str">
        <f t="shared" si="131"/>
        <v>486,622,959 doses</v>
      </c>
      <c r="N129" s="67" t="str">
        <f t="shared" si="131"/>
        <v>Passive</v>
      </c>
      <c r="O129" s="67" t="str">
        <f t="shared" si="131"/>
        <v>N/A</v>
      </c>
      <c r="P129" s="67" t="str">
        <f t="shared" si="131"/>
        <v>Reporting Rates
The Pearson chi-square asymptotic significance (p) was utilized to identify statistically significant differences between reporting rates, with p values lower than 0.05 indicating significant differences.</v>
      </c>
      <c r="Q129" s="67" t="str">
        <f t="shared" ref="Q129:Q140" si="132">Q128</f>
        <v>Myocarditis</v>
      </c>
      <c r="R129" s="67" t="str">
        <f t="shared" si="131"/>
        <v>Overall</v>
      </c>
      <c r="S129" s="67" t="str">
        <f t="shared" si="131"/>
        <v>Overall</v>
      </c>
      <c r="T129" s="67" t="str">
        <f t="shared" si="131"/>
        <v>1 or 2 doses</v>
      </c>
      <c r="U129" s="67" t="str">
        <f t="shared" si="131"/>
        <v>mRNA-1273</v>
      </c>
      <c r="V129" s="67" t="str">
        <f t="shared" ref="V129:V153" si="133">V128</f>
        <v>N/A</v>
      </c>
      <c r="W129" s="15" t="s">
        <v>590</v>
      </c>
      <c r="X129" s="67"/>
    </row>
    <row r="130" spans="1:24" ht="59.1" customHeight="1" x14ac:dyDescent="0.25">
      <c r="A130" s="62">
        <f t="shared" ref="A130:T130" si="134">A129</f>
        <v>44977</v>
      </c>
      <c r="B130" s="67" t="str">
        <f t="shared" si="134"/>
        <v>Hatziantoniou S., et al.</v>
      </c>
      <c r="C130" s="68" t="str">
        <f t="shared" si="134"/>
        <v>Comparative assessment of myocarditis and pericarditis reporting rates related to mRNA COVID-19 vaccines in Europe and the United States</v>
      </c>
      <c r="D130" s="64">
        <f t="shared" si="134"/>
        <v>44743</v>
      </c>
      <c r="E130" s="67" t="str">
        <f t="shared" si="134"/>
        <v>Expert Review of Vaccines</v>
      </c>
      <c r="F130" s="67" t="str">
        <f t="shared" si="134"/>
        <v>Yes</v>
      </c>
      <c r="G130" s="67" t="str">
        <f t="shared" si="134"/>
        <v>None</v>
      </c>
      <c r="H130" s="67" t="str">
        <f t="shared" si="134"/>
        <v>Austria, Belgium, Bulgaria, Croatia, Cyprus, Czechia, Denmark, Estonia, Finland, France, Germany, Greece, Hungary, Ireland, Italy, Latvia, Lithuania, Luxembourg, Malta, Netherlands, Poland, Portugal, Romania, Slovakia, Slovenia, Spain, and Sweden, Iceland, Liechtenstein, Norway, and United States</v>
      </c>
      <c r="I130" s="67" t="str">
        <f t="shared" si="134"/>
        <v>December 2020 to October 2021</v>
      </c>
      <c r="J130" s="67" t="str">
        <f t="shared" si="134"/>
        <v>Retrospective cohort study</v>
      </c>
      <c r="K130" s="67" t="str">
        <f t="shared" si="134"/>
        <v>General population</v>
      </c>
      <c r="L130" s="67" t="str">
        <f t="shared" si="134"/>
        <v>N/A</v>
      </c>
      <c r="M130" s="67" t="str">
        <f t="shared" si="134"/>
        <v>486,622,959 doses</v>
      </c>
      <c r="N130" s="67" t="str">
        <f t="shared" si="134"/>
        <v>Passive</v>
      </c>
      <c r="O130" s="67" t="str">
        <f t="shared" si="134"/>
        <v>N/A</v>
      </c>
      <c r="P130" s="67" t="str">
        <f t="shared" si="134"/>
        <v>Reporting Rates
The Pearson chi-square asymptotic significance (p) was utilized to identify statistically significant differences between reporting rates, with p values lower than 0.05 indicating significant differences.</v>
      </c>
      <c r="Q130" s="67" t="str">
        <f t="shared" si="132"/>
        <v>Myocarditis</v>
      </c>
      <c r="R130" s="67" t="str">
        <f t="shared" si="134"/>
        <v>Overall</v>
      </c>
      <c r="S130" s="67" t="str">
        <f t="shared" si="134"/>
        <v>Overall</v>
      </c>
      <c r="T130" s="67" t="str">
        <f t="shared" si="134"/>
        <v>1 or 2 doses</v>
      </c>
      <c r="U130" s="67" t="s">
        <v>68</v>
      </c>
      <c r="V130" s="67" t="str">
        <f t="shared" si="133"/>
        <v>N/A</v>
      </c>
      <c r="W130" s="15" t="s">
        <v>591</v>
      </c>
      <c r="X130" s="67"/>
    </row>
    <row r="131" spans="1:24" ht="45" x14ac:dyDescent="0.25">
      <c r="A131" s="62">
        <f t="shared" ref="A131:U131" si="135">A130</f>
        <v>44977</v>
      </c>
      <c r="B131" s="67" t="str">
        <f t="shared" si="135"/>
        <v>Hatziantoniou S., et al.</v>
      </c>
      <c r="C131" s="68" t="str">
        <f t="shared" si="135"/>
        <v>Comparative assessment of myocarditis and pericarditis reporting rates related to mRNA COVID-19 vaccines in Europe and the United States</v>
      </c>
      <c r="D131" s="64">
        <f t="shared" si="135"/>
        <v>44743</v>
      </c>
      <c r="E131" s="67" t="str">
        <f t="shared" si="135"/>
        <v>Expert Review of Vaccines</v>
      </c>
      <c r="F131" s="67" t="str">
        <f t="shared" si="135"/>
        <v>Yes</v>
      </c>
      <c r="G131" s="67" t="str">
        <f t="shared" si="135"/>
        <v>None</v>
      </c>
      <c r="H131" s="67" t="str">
        <f t="shared" si="135"/>
        <v>Austria, Belgium, Bulgaria, Croatia, Cyprus, Czechia, Denmark, Estonia, Finland, France, Germany, Greece, Hungary, Ireland, Italy, Latvia, Lithuania, Luxembourg, Malta, Netherlands, Poland, Portugal, Romania, Slovakia, Slovenia, Spain, and Sweden, Iceland, Liechtenstein, Norway, and United States</v>
      </c>
      <c r="I131" s="67" t="str">
        <f t="shared" si="135"/>
        <v>December 2020 to October 2021</v>
      </c>
      <c r="J131" s="67" t="str">
        <f t="shared" si="135"/>
        <v>Retrospective cohort study</v>
      </c>
      <c r="K131" s="67" t="str">
        <f t="shared" si="135"/>
        <v>General population</v>
      </c>
      <c r="L131" s="67" t="str">
        <f t="shared" si="135"/>
        <v>N/A</v>
      </c>
      <c r="M131" s="67" t="str">
        <f t="shared" si="135"/>
        <v>486,622,959 doses</v>
      </c>
      <c r="N131" s="67" t="str">
        <f t="shared" si="135"/>
        <v>Passive</v>
      </c>
      <c r="O131" s="67" t="str">
        <f t="shared" si="135"/>
        <v>N/A</v>
      </c>
      <c r="P131" s="67" t="str">
        <f t="shared" si="135"/>
        <v>Reporting Rates
The Pearson chi-square asymptotic significance (p) was utilized to identify statistically significant differences between reporting rates, with p values lower than 0.05 indicating significant differences.</v>
      </c>
      <c r="Q131" s="67" t="str">
        <f t="shared" si="132"/>
        <v>Myocarditis</v>
      </c>
      <c r="R131" s="67" t="str">
        <f t="shared" si="135"/>
        <v>Overall</v>
      </c>
      <c r="S131" s="67" t="str">
        <f t="shared" si="135"/>
        <v>Overall</v>
      </c>
      <c r="T131" s="67" t="str">
        <f t="shared" si="135"/>
        <v>1 or 2 doses</v>
      </c>
      <c r="U131" s="67" t="str">
        <f t="shared" si="135"/>
        <v>BNT162b2</v>
      </c>
      <c r="V131" s="67" t="str">
        <f t="shared" si="133"/>
        <v>N/A</v>
      </c>
      <c r="W131" s="15" t="s">
        <v>592</v>
      </c>
      <c r="X131" s="67"/>
    </row>
    <row r="132" spans="1:24" ht="57.6" customHeight="1" x14ac:dyDescent="0.25">
      <c r="A132" s="62">
        <f t="shared" ref="A132:T132" si="136">A131</f>
        <v>44977</v>
      </c>
      <c r="B132" s="67" t="str">
        <f t="shared" si="136"/>
        <v>Hatziantoniou S., et al.</v>
      </c>
      <c r="C132" s="68" t="str">
        <f t="shared" si="136"/>
        <v>Comparative assessment of myocarditis and pericarditis reporting rates related to mRNA COVID-19 vaccines in Europe and the United States</v>
      </c>
      <c r="D132" s="64">
        <f t="shared" si="136"/>
        <v>44743</v>
      </c>
      <c r="E132" s="67" t="str">
        <f t="shared" si="136"/>
        <v>Expert Review of Vaccines</v>
      </c>
      <c r="F132" s="67" t="str">
        <f t="shared" si="136"/>
        <v>Yes</v>
      </c>
      <c r="G132" s="67" t="str">
        <f t="shared" si="136"/>
        <v>None</v>
      </c>
      <c r="H132" s="67" t="str">
        <f t="shared" si="136"/>
        <v>Austria, Belgium, Bulgaria, Croatia, Cyprus, Czechia, Denmark, Estonia, Finland, France, Germany, Greece, Hungary, Ireland, Italy, Latvia, Lithuania, Luxembourg, Malta, Netherlands, Poland, Portugal, Romania, Slovakia, Slovenia, Spain, and Sweden, Iceland, Liechtenstein, Norway, and United States</v>
      </c>
      <c r="I132" s="67" t="str">
        <f t="shared" si="136"/>
        <v>December 2020 to October 2021</v>
      </c>
      <c r="J132" s="67" t="str">
        <f t="shared" si="136"/>
        <v>Retrospective cohort study</v>
      </c>
      <c r="K132" s="67" t="str">
        <f t="shared" si="136"/>
        <v>General population</v>
      </c>
      <c r="L132" s="67" t="str">
        <f t="shared" si="136"/>
        <v>N/A</v>
      </c>
      <c r="M132" s="67" t="str">
        <f t="shared" si="136"/>
        <v>486,622,959 doses</v>
      </c>
      <c r="N132" s="67" t="str">
        <f t="shared" si="136"/>
        <v>Passive</v>
      </c>
      <c r="O132" s="67" t="str">
        <f t="shared" si="136"/>
        <v>N/A</v>
      </c>
      <c r="P132" s="67" t="str">
        <f t="shared" si="136"/>
        <v>Reporting Rates
The Pearson chi-square asymptotic significance (p) was utilized to identify statistically significant differences between reporting rates, with p values lower than 0.05 indicating significant differences.</v>
      </c>
      <c r="Q132" s="67" t="str">
        <f t="shared" si="132"/>
        <v>Myocarditis</v>
      </c>
      <c r="R132" s="67" t="str">
        <f t="shared" si="136"/>
        <v>Overall</v>
      </c>
      <c r="S132" s="67" t="str">
        <f t="shared" si="136"/>
        <v>Overall</v>
      </c>
      <c r="T132" s="67" t="str">
        <f t="shared" si="136"/>
        <v>1 or 2 doses</v>
      </c>
      <c r="U132" s="67" t="s">
        <v>43</v>
      </c>
      <c r="V132" s="67" t="str">
        <f t="shared" si="133"/>
        <v>N/A</v>
      </c>
      <c r="W132" s="15" t="s">
        <v>593</v>
      </c>
      <c r="X132" s="67"/>
    </row>
    <row r="133" spans="1:24" ht="45" x14ac:dyDescent="0.25">
      <c r="A133" s="62">
        <f t="shared" ref="A133:J134" si="137">A132</f>
        <v>44977</v>
      </c>
      <c r="B133" s="67" t="str">
        <f t="shared" si="137"/>
        <v>Hatziantoniou S., et al.</v>
      </c>
      <c r="C133" s="68" t="str">
        <f t="shared" si="137"/>
        <v>Comparative assessment of myocarditis and pericarditis reporting rates related to mRNA COVID-19 vaccines in Europe and the United States</v>
      </c>
      <c r="D133" s="64">
        <f t="shared" si="137"/>
        <v>44743</v>
      </c>
      <c r="E133" s="67" t="str">
        <f t="shared" si="137"/>
        <v>Expert Review of Vaccines</v>
      </c>
      <c r="F133" s="67" t="str">
        <f t="shared" si="137"/>
        <v>Yes</v>
      </c>
      <c r="G133" s="67" t="str">
        <f t="shared" si="137"/>
        <v>None</v>
      </c>
      <c r="H133" s="67" t="str">
        <f t="shared" si="137"/>
        <v>Austria, Belgium, Bulgaria, Croatia, Cyprus, Czechia, Denmark, Estonia, Finland, France, Germany, Greece, Hungary, Ireland, Italy, Latvia, Lithuania, Luxembourg, Malta, Netherlands, Poland, Portugal, Romania, Slovakia, Slovenia, Spain, and Sweden, Iceland, Liechtenstein, Norway, and United States</v>
      </c>
      <c r="I133" s="67" t="str">
        <f t="shared" si="137"/>
        <v>December 2020 to October 2021</v>
      </c>
      <c r="J133" s="67" t="str">
        <f t="shared" si="137"/>
        <v>Retrospective cohort study</v>
      </c>
      <c r="K133" s="67" t="str">
        <f t="shared" ref="K133:T134" si="138">K132</f>
        <v>General population</v>
      </c>
      <c r="L133" s="67" t="str">
        <f t="shared" si="138"/>
        <v>N/A</v>
      </c>
      <c r="M133" s="67" t="str">
        <f t="shared" si="138"/>
        <v>486,622,959 doses</v>
      </c>
      <c r="N133" s="67" t="str">
        <f t="shared" si="138"/>
        <v>Passive</v>
      </c>
      <c r="O133" s="67" t="str">
        <f t="shared" si="138"/>
        <v>N/A</v>
      </c>
      <c r="P133" s="67" t="str">
        <f t="shared" si="138"/>
        <v>Reporting Rates
The Pearson chi-square asymptotic significance (p) was utilized to identify statistically significant differences between reporting rates, with p values lower than 0.05 indicating significant differences.</v>
      </c>
      <c r="Q133" s="67" t="str">
        <f t="shared" si="132"/>
        <v>Myocarditis</v>
      </c>
      <c r="R133" s="67" t="str">
        <f t="shared" si="138"/>
        <v>Overall</v>
      </c>
      <c r="S133" s="67" t="str">
        <f t="shared" si="138"/>
        <v>Overall</v>
      </c>
      <c r="T133" s="67" t="str">
        <f t="shared" si="138"/>
        <v>1 or 2 doses</v>
      </c>
      <c r="U133" s="67" t="str">
        <f t="shared" ref="U133:U134" si="139">U132</f>
        <v>BNT162b2 or mRNA-1273</v>
      </c>
      <c r="V133" s="67" t="str">
        <f t="shared" si="133"/>
        <v>N/A</v>
      </c>
      <c r="W133" s="15" t="s">
        <v>594</v>
      </c>
      <c r="X133" s="67"/>
    </row>
    <row r="134" spans="1:24" ht="30" x14ac:dyDescent="0.25">
      <c r="A134" s="62">
        <f t="shared" si="137"/>
        <v>44977</v>
      </c>
      <c r="B134" s="67" t="str">
        <f t="shared" si="137"/>
        <v>Hatziantoniou S., et al.</v>
      </c>
      <c r="C134" s="68" t="str">
        <f t="shared" si="137"/>
        <v>Comparative assessment of myocarditis and pericarditis reporting rates related to mRNA COVID-19 vaccines in Europe and the United States</v>
      </c>
      <c r="D134" s="64">
        <f t="shared" si="137"/>
        <v>44743</v>
      </c>
      <c r="E134" s="67" t="str">
        <f t="shared" si="137"/>
        <v>Expert Review of Vaccines</v>
      </c>
      <c r="F134" s="67" t="str">
        <f t="shared" si="137"/>
        <v>Yes</v>
      </c>
      <c r="G134" s="67" t="str">
        <f t="shared" si="137"/>
        <v>None</v>
      </c>
      <c r="H134" s="67" t="str">
        <f t="shared" si="137"/>
        <v>Austria, Belgium, Bulgaria, Croatia, Cyprus, Czechia, Denmark, Estonia, Finland, France, Germany, Greece, Hungary, Ireland, Italy, Latvia, Lithuania, Luxembourg, Malta, Netherlands, Poland, Portugal, Romania, Slovakia, Slovenia, Spain, and Sweden, Iceland, Liechtenstein, Norway, and United States</v>
      </c>
      <c r="I134" s="67" t="str">
        <f t="shared" si="137"/>
        <v>December 2020 to October 2021</v>
      </c>
      <c r="J134" s="67" t="str">
        <f t="shared" si="137"/>
        <v>Retrospective cohort study</v>
      </c>
      <c r="K134" s="67" t="str">
        <f t="shared" si="138"/>
        <v>General population</v>
      </c>
      <c r="L134" s="67" t="str">
        <f t="shared" si="138"/>
        <v>N/A</v>
      </c>
      <c r="M134" s="67" t="str">
        <f t="shared" si="138"/>
        <v>486,622,959 doses</v>
      </c>
      <c r="N134" s="67" t="str">
        <f t="shared" si="138"/>
        <v>Passive</v>
      </c>
      <c r="O134" s="67" t="str">
        <f t="shared" si="138"/>
        <v>N/A</v>
      </c>
      <c r="P134" s="67" t="str">
        <f t="shared" si="138"/>
        <v>Reporting Rates
The Pearson chi-square asymptotic significance (p) was utilized to identify statistically significant differences between reporting rates, with p values lower than 0.05 indicating significant differences.</v>
      </c>
      <c r="Q134" s="67" t="str">
        <f t="shared" si="132"/>
        <v>Myocarditis</v>
      </c>
      <c r="R134" s="67" t="str">
        <f t="shared" si="138"/>
        <v>Overall</v>
      </c>
      <c r="S134" s="67" t="str">
        <f t="shared" si="138"/>
        <v>Overall</v>
      </c>
      <c r="T134" s="67" t="str">
        <f t="shared" si="138"/>
        <v>1 or 2 doses</v>
      </c>
      <c r="U134" s="67" t="str">
        <f t="shared" si="139"/>
        <v>BNT162b2 or mRNA-1273</v>
      </c>
      <c r="V134" s="67" t="str">
        <f t="shared" si="133"/>
        <v>N/A</v>
      </c>
      <c r="W134" s="15" t="s">
        <v>595</v>
      </c>
      <c r="X134" s="67"/>
    </row>
    <row r="135" spans="1:24" ht="61.35" customHeight="1" x14ac:dyDescent="0.25">
      <c r="A135" s="62">
        <f t="shared" ref="A135:T135" si="140">A134</f>
        <v>44977</v>
      </c>
      <c r="B135" s="67" t="str">
        <f t="shared" si="140"/>
        <v>Hatziantoniou S., et al.</v>
      </c>
      <c r="C135" s="68" t="str">
        <f t="shared" si="140"/>
        <v>Comparative assessment of myocarditis and pericarditis reporting rates related to mRNA COVID-19 vaccines in Europe and the United States</v>
      </c>
      <c r="D135" s="64">
        <f t="shared" si="140"/>
        <v>44743</v>
      </c>
      <c r="E135" s="67" t="str">
        <f t="shared" si="140"/>
        <v>Expert Review of Vaccines</v>
      </c>
      <c r="F135" s="67" t="str">
        <f t="shared" si="140"/>
        <v>Yes</v>
      </c>
      <c r="G135" s="67" t="str">
        <f t="shared" si="140"/>
        <v>None</v>
      </c>
      <c r="H135" s="67" t="str">
        <f t="shared" si="140"/>
        <v>Austria, Belgium, Bulgaria, Croatia, Cyprus, Czechia, Denmark, Estonia, Finland, France, Germany, Greece, Hungary, Ireland, Italy, Latvia, Lithuania, Luxembourg, Malta, Netherlands, Poland, Portugal, Romania, Slovakia, Slovenia, Spain, and Sweden, Iceland, Liechtenstein, Norway, and United States</v>
      </c>
      <c r="I135" s="67" t="str">
        <f t="shared" si="140"/>
        <v>December 2020 to October 2021</v>
      </c>
      <c r="J135" s="67" t="str">
        <f t="shared" si="140"/>
        <v>Retrospective cohort study</v>
      </c>
      <c r="K135" s="67" t="str">
        <f t="shared" si="140"/>
        <v>General population</v>
      </c>
      <c r="L135" s="67" t="str">
        <f t="shared" si="140"/>
        <v>N/A</v>
      </c>
      <c r="M135" s="67" t="str">
        <f t="shared" si="140"/>
        <v>486,622,959 doses</v>
      </c>
      <c r="N135" s="67" t="str">
        <f t="shared" si="140"/>
        <v>Passive</v>
      </c>
      <c r="O135" s="67" t="str">
        <f t="shared" si="140"/>
        <v>N/A</v>
      </c>
      <c r="P135" s="67" t="str">
        <f t="shared" si="140"/>
        <v>Reporting Rates
The Pearson chi-square asymptotic significance (p) was utilized to identify statistically significant differences between reporting rates, with p values lower than 0.05 indicating significant differences.</v>
      </c>
      <c r="Q135" s="67" t="str">
        <f t="shared" si="132"/>
        <v>Myocarditis</v>
      </c>
      <c r="R135" s="67" t="str">
        <f t="shared" si="140"/>
        <v>Overall</v>
      </c>
      <c r="S135" s="67" t="str">
        <f t="shared" si="140"/>
        <v>Overall</v>
      </c>
      <c r="T135" s="67" t="str">
        <f t="shared" si="140"/>
        <v>1 or 2 doses</v>
      </c>
      <c r="U135" s="67" t="s">
        <v>65</v>
      </c>
      <c r="V135" s="67" t="str">
        <f t="shared" si="133"/>
        <v>N/A</v>
      </c>
      <c r="W135" s="15" t="s">
        <v>596</v>
      </c>
      <c r="X135" s="67"/>
    </row>
    <row r="136" spans="1:24" ht="45" x14ac:dyDescent="0.25">
      <c r="A136" s="62">
        <f t="shared" ref="A136:U136" si="141">A135</f>
        <v>44977</v>
      </c>
      <c r="B136" s="67" t="str">
        <f t="shared" si="141"/>
        <v>Hatziantoniou S., et al.</v>
      </c>
      <c r="C136" s="68" t="str">
        <f t="shared" si="141"/>
        <v>Comparative assessment of myocarditis and pericarditis reporting rates related to mRNA COVID-19 vaccines in Europe and the United States</v>
      </c>
      <c r="D136" s="64">
        <f t="shared" si="141"/>
        <v>44743</v>
      </c>
      <c r="E136" s="67" t="str">
        <f t="shared" si="141"/>
        <v>Expert Review of Vaccines</v>
      </c>
      <c r="F136" s="67" t="str">
        <f t="shared" si="141"/>
        <v>Yes</v>
      </c>
      <c r="G136" s="67" t="str">
        <f t="shared" si="141"/>
        <v>None</v>
      </c>
      <c r="H136" s="67" t="str">
        <f t="shared" si="141"/>
        <v>Austria, Belgium, Bulgaria, Croatia, Cyprus, Czechia, Denmark, Estonia, Finland, France, Germany, Greece, Hungary, Ireland, Italy, Latvia, Lithuania, Luxembourg, Malta, Netherlands, Poland, Portugal, Romania, Slovakia, Slovenia, Spain, and Sweden, Iceland, Liechtenstein, Norway, and United States</v>
      </c>
      <c r="I136" s="67" t="str">
        <f t="shared" si="141"/>
        <v>December 2020 to October 2021</v>
      </c>
      <c r="J136" s="67" t="str">
        <f t="shared" si="141"/>
        <v>Retrospective cohort study</v>
      </c>
      <c r="K136" s="67" t="str">
        <f t="shared" si="141"/>
        <v>General population</v>
      </c>
      <c r="L136" s="67" t="str">
        <f t="shared" si="141"/>
        <v>N/A</v>
      </c>
      <c r="M136" s="67" t="str">
        <f t="shared" si="141"/>
        <v>486,622,959 doses</v>
      </c>
      <c r="N136" s="67" t="str">
        <f t="shared" si="141"/>
        <v>Passive</v>
      </c>
      <c r="O136" s="67" t="str">
        <f t="shared" si="141"/>
        <v>N/A</v>
      </c>
      <c r="P136" s="67" t="str">
        <f t="shared" si="141"/>
        <v>Reporting Rates
The Pearson chi-square asymptotic significance (p) was utilized to identify statistically significant differences between reporting rates, with p values lower than 0.05 indicating significant differences.</v>
      </c>
      <c r="Q136" s="67" t="str">
        <f t="shared" si="132"/>
        <v>Myocarditis</v>
      </c>
      <c r="R136" s="67" t="str">
        <f t="shared" si="141"/>
        <v>Overall</v>
      </c>
      <c r="S136" s="67" t="str">
        <f t="shared" si="141"/>
        <v>Overall</v>
      </c>
      <c r="T136" s="67" t="str">
        <f t="shared" si="141"/>
        <v>1 or 2 doses</v>
      </c>
      <c r="U136" s="67" t="str">
        <f t="shared" si="141"/>
        <v>mRNA-1273</v>
      </c>
      <c r="V136" s="67" t="str">
        <f t="shared" si="133"/>
        <v>N/A</v>
      </c>
      <c r="W136" s="15" t="s">
        <v>597</v>
      </c>
      <c r="X136" s="67"/>
    </row>
    <row r="137" spans="1:24" ht="60" x14ac:dyDescent="0.25">
      <c r="A137" s="62">
        <f t="shared" ref="A137:T137" si="142">A136</f>
        <v>44977</v>
      </c>
      <c r="B137" s="67" t="str">
        <f t="shared" si="142"/>
        <v>Hatziantoniou S., et al.</v>
      </c>
      <c r="C137" s="68" t="str">
        <f t="shared" si="142"/>
        <v>Comparative assessment of myocarditis and pericarditis reporting rates related to mRNA COVID-19 vaccines in Europe and the United States</v>
      </c>
      <c r="D137" s="64">
        <f t="shared" si="142"/>
        <v>44743</v>
      </c>
      <c r="E137" s="67" t="str">
        <f t="shared" si="142"/>
        <v>Expert Review of Vaccines</v>
      </c>
      <c r="F137" s="67" t="str">
        <f t="shared" si="142"/>
        <v>Yes</v>
      </c>
      <c r="G137" s="67" t="str">
        <f t="shared" si="142"/>
        <v>None</v>
      </c>
      <c r="H137" s="67" t="str">
        <f t="shared" si="142"/>
        <v>Austria, Belgium, Bulgaria, Croatia, Cyprus, Czechia, Denmark, Estonia, Finland, France, Germany, Greece, Hungary, Ireland, Italy, Latvia, Lithuania, Luxembourg, Malta, Netherlands, Poland, Portugal, Romania, Slovakia, Slovenia, Spain, and Sweden, Iceland, Liechtenstein, Norway, and United States</v>
      </c>
      <c r="I137" s="67" t="str">
        <f t="shared" si="142"/>
        <v>December 2020 to October 2021</v>
      </c>
      <c r="J137" s="67" t="str">
        <f t="shared" si="142"/>
        <v>Retrospective cohort study</v>
      </c>
      <c r="K137" s="67" t="str">
        <f t="shared" si="142"/>
        <v>General population</v>
      </c>
      <c r="L137" s="67" t="str">
        <f t="shared" si="142"/>
        <v>N/A</v>
      </c>
      <c r="M137" s="67" t="str">
        <f t="shared" si="142"/>
        <v>486,622,959 doses</v>
      </c>
      <c r="N137" s="67" t="str">
        <f t="shared" si="142"/>
        <v>Passive</v>
      </c>
      <c r="O137" s="67" t="str">
        <f t="shared" si="142"/>
        <v>N/A</v>
      </c>
      <c r="P137" s="67" t="str">
        <f t="shared" si="142"/>
        <v>Reporting Rates
The Pearson chi-square asymptotic significance (p) was utilized to identify statistically significant differences between reporting rates, with p values lower than 0.05 indicating significant differences.</v>
      </c>
      <c r="Q137" s="67" t="str">
        <f t="shared" si="132"/>
        <v>Myocarditis</v>
      </c>
      <c r="R137" s="67" t="str">
        <f t="shared" si="142"/>
        <v>Overall</v>
      </c>
      <c r="S137" s="67" t="str">
        <f t="shared" si="142"/>
        <v>Overall</v>
      </c>
      <c r="T137" s="67" t="str">
        <f t="shared" si="142"/>
        <v>1 or 2 doses</v>
      </c>
      <c r="U137" s="67" t="s">
        <v>68</v>
      </c>
      <c r="V137" s="67" t="str">
        <f t="shared" si="133"/>
        <v>N/A</v>
      </c>
      <c r="W137" s="15" t="s">
        <v>598</v>
      </c>
      <c r="X137" s="67"/>
    </row>
    <row r="138" spans="1:24" ht="45" x14ac:dyDescent="0.25">
      <c r="A138" s="62">
        <f t="shared" ref="A138:U138" si="143">A137</f>
        <v>44977</v>
      </c>
      <c r="B138" s="67" t="str">
        <f t="shared" si="143"/>
        <v>Hatziantoniou S., et al.</v>
      </c>
      <c r="C138" s="68" t="str">
        <f t="shared" si="143"/>
        <v>Comparative assessment of myocarditis and pericarditis reporting rates related to mRNA COVID-19 vaccines in Europe and the United States</v>
      </c>
      <c r="D138" s="64">
        <f t="shared" si="143"/>
        <v>44743</v>
      </c>
      <c r="E138" s="67" t="str">
        <f t="shared" si="143"/>
        <v>Expert Review of Vaccines</v>
      </c>
      <c r="F138" s="67" t="str">
        <f t="shared" si="143"/>
        <v>Yes</v>
      </c>
      <c r="G138" s="67" t="str">
        <f t="shared" si="143"/>
        <v>None</v>
      </c>
      <c r="H138" s="67" t="str">
        <f t="shared" si="143"/>
        <v>Austria, Belgium, Bulgaria, Croatia, Cyprus, Czechia, Denmark, Estonia, Finland, France, Germany, Greece, Hungary, Ireland, Italy, Latvia, Lithuania, Luxembourg, Malta, Netherlands, Poland, Portugal, Romania, Slovakia, Slovenia, Spain, and Sweden, Iceland, Liechtenstein, Norway, and United States</v>
      </c>
      <c r="I138" s="67" t="str">
        <f t="shared" si="143"/>
        <v>December 2020 to October 2021</v>
      </c>
      <c r="J138" s="67" t="str">
        <f t="shared" si="143"/>
        <v>Retrospective cohort study</v>
      </c>
      <c r="K138" s="67" t="str">
        <f t="shared" si="143"/>
        <v>General population</v>
      </c>
      <c r="L138" s="67" t="str">
        <f t="shared" si="143"/>
        <v>N/A</v>
      </c>
      <c r="M138" s="67" t="str">
        <f t="shared" si="143"/>
        <v>486,622,959 doses</v>
      </c>
      <c r="N138" s="67" t="str">
        <f t="shared" si="143"/>
        <v>Passive</v>
      </c>
      <c r="O138" s="67" t="str">
        <f t="shared" si="143"/>
        <v>N/A</v>
      </c>
      <c r="P138" s="67" t="str">
        <f t="shared" si="143"/>
        <v>Reporting Rates
The Pearson chi-square asymptotic significance (p) was utilized to identify statistically significant differences between reporting rates, with p values lower than 0.05 indicating significant differences.</v>
      </c>
      <c r="Q138" s="67" t="str">
        <f t="shared" si="132"/>
        <v>Myocarditis</v>
      </c>
      <c r="R138" s="67" t="str">
        <f t="shared" si="143"/>
        <v>Overall</v>
      </c>
      <c r="S138" s="67" t="str">
        <f t="shared" si="143"/>
        <v>Overall</v>
      </c>
      <c r="T138" s="67" t="str">
        <f t="shared" si="143"/>
        <v>1 or 2 doses</v>
      </c>
      <c r="U138" s="67" t="str">
        <f t="shared" si="143"/>
        <v>BNT162b2</v>
      </c>
      <c r="V138" s="67" t="str">
        <f t="shared" si="133"/>
        <v>N/A</v>
      </c>
      <c r="W138" s="15" t="s">
        <v>599</v>
      </c>
      <c r="X138" s="67"/>
    </row>
    <row r="139" spans="1:24" ht="60" x14ac:dyDescent="0.25">
      <c r="A139" s="62">
        <f t="shared" ref="A139:T139" si="144">A138</f>
        <v>44977</v>
      </c>
      <c r="B139" s="67" t="str">
        <f t="shared" si="144"/>
        <v>Hatziantoniou S., et al.</v>
      </c>
      <c r="C139" s="68" t="str">
        <f t="shared" si="144"/>
        <v>Comparative assessment of myocarditis and pericarditis reporting rates related to mRNA COVID-19 vaccines in Europe and the United States</v>
      </c>
      <c r="D139" s="64">
        <f t="shared" si="144"/>
        <v>44743</v>
      </c>
      <c r="E139" s="67" t="str">
        <f t="shared" si="144"/>
        <v>Expert Review of Vaccines</v>
      </c>
      <c r="F139" s="67" t="str">
        <f t="shared" si="144"/>
        <v>Yes</v>
      </c>
      <c r="G139" s="67" t="str">
        <f t="shared" si="144"/>
        <v>None</v>
      </c>
      <c r="H139" s="67" t="str">
        <f t="shared" si="144"/>
        <v>Austria, Belgium, Bulgaria, Croatia, Cyprus, Czechia, Denmark, Estonia, Finland, France, Germany, Greece, Hungary, Ireland, Italy, Latvia, Lithuania, Luxembourg, Malta, Netherlands, Poland, Portugal, Romania, Slovakia, Slovenia, Spain, and Sweden, Iceland, Liechtenstein, Norway, and United States</v>
      </c>
      <c r="I139" s="67" t="str">
        <f t="shared" si="144"/>
        <v>December 2020 to October 2021</v>
      </c>
      <c r="J139" s="67" t="str">
        <f t="shared" si="144"/>
        <v>Retrospective cohort study</v>
      </c>
      <c r="K139" s="67" t="str">
        <f t="shared" si="144"/>
        <v>General population</v>
      </c>
      <c r="L139" s="67" t="str">
        <f t="shared" si="144"/>
        <v>N/A</v>
      </c>
      <c r="M139" s="67" t="str">
        <f t="shared" si="144"/>
        <v>486,622,959 doses</v>
      </c>
      <c r="N139" s="67" t="str">
        <f t="shared" si="144"/>
        <v>Passive</v>
      </c>
      <c r="O139" s="67" t="str">
        <f t="shared" si="144"/>
        <v>N/A</v>
      </c>
      <c r="P139" s="67" t="str">
        <f t="shared" si="144"/>
        <v>Reporting Rates
The Pearson chi-square asymptotic significance (p) was utilized to identify statistically significant differences between reporting rates, with p values lower than 0.05 indicating significant differences.</v>
      </c>
      <c r="Q139" s="67" t="str">
        <f t="shared" si="132"/>
        <v>Myocarditis</v>
      </c>
      <c r="R139" s="67" t="str">
        <f t="shared" si="144"/>
        <v>Overall</v>
      </c>
      <c r="S139" s="67" t="str">
        <f t="shared" si="144"/>
        <v>Overall</v>
      </c>
      <c r="T139" s="67" t="str">
        <f t="shared" si="144"/>
        <v>1 or 2 doses</v>
      </c>
      <c r="U139" s="67" t="s">
        <v>43</v>
      </c>
      <c r="V139" s="67" t="str">
        <f t="shared" si="133"/>
        <v>N/A</v>
      </c>
      <c r="W139" s="15" t="s">
        <v>600</v>
      </c>
      <c r="X139" s="67"/>
    </row>
    <row r="140" spans="1:24" ht="45" x14ac:dyDescent="0.25">
      <c r="A140" s="62">
        <f t="shared" ref="A140:O140" si="145">A139</f>
        <v>44977</v>
      </c>
      <c r="B140" s="67" t="str">
        <f t="shared" si="145"/>
        <v>Hatziantoniou S., et al.</v>
      </c>
      <c r="C140" s="68" t="str">
        <f t="shared" si="145"/>
        <v>Comparative assessment of myocarditis and pericarditis reporting rates related to mRNA COVID-19 vaccines in Europe and the United States</v>
      </c>
      <c r="D140" s="64">
        <f t="shared" si="145"/>
        <v>44743</v>
      </c>
      <c r="E140" s="67" t="str">
        <f t="shared" si="145"/>
        <v>Expert Review of Vaccines</v>
      </c>
      <c r="F140" s="67" t="str">
        <f t="shared" si="145"/>
        <v>Yes</v>
      </c>
      <c r="G140" s="67" t="str">
        <f t="shared" si="145"/>
        <v>None</v>
      </c>
      <c r="H140" s="67" t="str">
        <f t="shared" si="145"/>
        <v>Austria, Belgium, Bulgaria, Croatia, Cyprus, Czechia, Denmark, Estonia, Finland, France, Germany, Greece, Hungary, Ireland, Italy, Latvia, Lithuania, Luxembourg, Malta, Netherlands, Poland, Portugal, Romania, Slovakia, Slovenia, Spain, and Sweden, Iceland, Liechtenstein, Norway, and United States</v>
      </c>
      <c r="I140" s="67" t="str">
        <f t="shared" si="145"/>
        <v>December 2020 to October 2021</v>
      </c>
      <c r="J140" s="67" t="str">
        <f t="shared" si="145"/>
        <v>Retrospective cohort study</v>
      </c>
      <c r="K140" s="67" t="str">
        <f t="shared" si="145"/>
        <v>General population</v>
      </c>
      <c r="L140" s="67" t="str">
        <f t="shared" si="145"/>
        <v>N/A</v>
      </c>
      <c r="M140" s="67" t="str">
        <f t="shared" si="145"/>
        <v>486,622,959 doses</v>
      </c>
      <c r="N140" s="67" t="str">
        <f t="shared" si="145"/>
        <v>Passive</v>
      </c>
      <c r="O140" s="67" t="str">
        <f t="shared" si="145"/>
        <v>N/A</v>
      </c>
      <c r="P140" s="67" t="str">
        <f t="shared" ref="P140:U141" si="146">P139</f>
        <v>Reporting Rates
The Pearson chi-square asymptotic significance (p) was utilized to identify statistically significant differences between reporting rates, with p values lower than 0.05 indicating significant differences.</v>
      </c>
      <c r="Q140" s="67" t="str">
        <f t="shared" si="132"/>
        <v>Myocarditis</v>
      </c>
      <c r="R140" s="67" t="str">
        <f t="shared" si="146"/>
        <v>Overall</v>
      </c>
      <c r="S140" s="67" t="str">
        <f t="shared" si="146"/>
        <v>Overall</v>
      </c>
      <c r="T140" s="67" t="str">
        <f t="shared" si="146"/>
        <v>1 or 2 doses</v>
      </c>
      <c r="U140" s="67" t="str">
        <f t="shared" si="146"/>
        <v>BNT162b2 or mRNA-1273</v>
      </c>
      <c r="V140" s="67" t="str">
        <f t="shared" si="133"/>
        <v>N/A</v>
      </c>
      <c r="W140" s="15" t="s">
        <v>601</v>
      </c>
      <c r="X140" s="67"/>
    </row>
    <row r="141" spans="1:24" ht="30" x14ac:dyDescent="0.25">
      <c r="A141" s="62">
        <f t="shared" ref="A141:O141" si="147">A140</f>
        <v>44977</v>
      </c>
      <c r="B141" s="67" t="str">
        <f t="shared" si="147"/>
        <v>Hatziantoniou S., et al.</v>
      </c>
      <c r="C141" s="68" t="str">
        <f t="shared" si="147"/>
        <v>Comparative assessment of myocarditis and pericarditis reporting rates related to mRNA COVID-19 vaccines in Europe and the United States</v>
      </c>
      <c r="D141" s="64">
        <f t="shared" si="147"/>
        <v>44743</v>
      </c>
      <c r="E141" s="67" t="str">
        <f t="shared" si="147"/>
        <v>Expert Review of Vaccines</v>
      </c>
      <c r="F141" s="67" t="str">
        <f t="shared" si="147"/>
        <v>Yes</v>
      </c>
      <c r="G141" s="67" t="str">
        <f t="shared" si="147"/>
        <v>None</v>
      </c>
      <c r="H141" s="67" t="str">
        <f t="shared" si="147"/>
        <v>Austria, Belgium, Bulgaria, Croatia, Cyprus, Czechia, Denmark, Estonia, Finland, France, Germany, Greece, Hungary, Ireland, Italy, Latvia, Lithuania, Luxembourg, Malta, Netherlands, Poland, Portugal, Romania, Slovakia, Slovenia, Spain, and Sweden, Iceland, Liechtenstein, Norway, and United States</v>
      </c>
      <c r="I141" s="67" t="str">
        <f t="shared" si="147"/>
        <v>December 2020 to October 2021</v>
      </c>
      <c r="J141" s="67" t="str">
        <f t="shared" si="147"/>
        <v>Retrospective cohort study</v>
      </c>
      <c r="K141" s="67" t="str">
        <f t="shared" si="147"/>
        <v>General population</v>
      </c>
      <c r="L141" s="67" t="str">
        <f t="shared" si="147"/>
        <v>N/A</v>
      </c>
      <c r="M141" s="67" t="str">
        <f t="shared" si="147"/>
        <v>486,622,959 doses</v>
      </c>
      <c r="N141" s="67" t="str">
        <f t="shared" si="147"/>
        <v>Passive</v>
      </c>
      <c r="O141" s="67" t="str">
        <f t="shared" si="147"/>
        <v>N/A</v>
      </c>
      <c r="P141" s="67" t="str">
        <f t="shared" si="146"/>
        <v>Reporting Rates
The Pearson chi-square asymptotic significance (p) was utilized to identify statistically significant differences between reporting rates, with p values lower than 0.05 indicating significant differences.</v>
      </c>
      <c r="Q141" s="67" t="s">
        <v>500</v>
      </c>
      <c r="R141" s="67" t="str">
        <f t="shared" si="146"/>
        <v>Overall</v>
      </c>
      <c r="S141" s="67" t="str">
        <f t="shared" si="146"/>
        <v>Overall</v>
      </c>
      <c r="T141" s="67" t="str">
        <f t="shared" si="146"/>
        <v>1 or 2 doses</v>
      </c>
      <c r="U141" s="67" t="str">
        <f t="shared" si="146"/>
        <v>BNT162b2 or mRNA-1273</v>
      </c>
      <c r="V141" s="67" t="str">
        <f t="shared" si="133"/>
        <v>N/A</v>
      </c>
      <c r="W141" s="15" t="s">
        <v>602</v>
      </c>
      <c r="X141" s="67"/>
    </row>
    <row r="142" spans="1:24" ht="54.6" customHeight="1" x14ac:dyDescent="0.25">
      <c r="A142" s="62">
        <f t="shared" ref="A142:T142" si="148">A141</f>
        <v>44977</v>
      </c>
      <c r="B142" s="67" t="str">
        <f t="shared" si="148"/>
        <v>Hatziantoniou S., et al.</v>
      </c>
      <c r="C142" s="68" t="str">
        <f t="shared" si="148"/>
        <v>Comparative assessment of myocarditis and pericarditis reporting rates related to mRNA COVID-19 vaccines in Europe and the United States</v>
      </c>
      <c r="D142" s="64">
        <f t="shared" si="148"/>
        <v>44743</v>
      </c>
      <c r="E142" s="67" t="str">
        <f t="shared" si="148"/>
        <v>Expert Review of Vaccines</v>
      </c>
      <c r="F142" s="67" t="str">
        <f t="shared" si="148"/>
        <v>Yes</v>
      </c>
      <c r="G142" s="67" t="str">
        <f t="shared" si="148"/>
        <v>None</v>
      </c>
      <c r="H142" s="67" t="str">
        <f t="shared" si="148"/>
        <v>Austria, Belgium, Bulgaria, Croatia, Cyprus, Czechia, Denmark, Estonia, Finland, France, Germany, Greece, Hungary, Ireland, Italy, Latvia, Lithuania, Luxembourg, Malta, Netherlands, Poland, Portugal, Romania, Slovakia, Slovenia, Spain, and Sweden, Iceland, Liechtenstein, Norway, and United States</v>
      </c>
      <c r="I142" s="67" t="str">
        <f t="shared" si="148"/>
        <v>December 2020 to October 2021</v>
      </c>
      <c r="J142" s="67" t="str">
        <f t="shared" si="148"/>
        <v>Retrospective cohort study</v>
      </c>
      <c r="K142" s="67" t="str">
        <f t="shared" si="148"/>
        <v>General population</v>
      </c>
      <c r="L142" s="67" t="str">
        <f t="shared" si="148"/>
        <v>N/A</v>
      </c>
      <c r="M142" s="67" t="str">
        <f t="shared" si="148"/>
        <v>486,622,959 doses</v>
      </c>
      <c r="N142" s="67" t="str">
        <f t="shared" si="148"/>
        <v>Passive</v>
      </c>
      <c r="O142" s="67" t="str">
        <f t="shared" si="148"/>
        <v>N/A</v>
      </c>
      <c r="P142" s="67" t="str">
        <f t="shared" si="148"/>
        <v>Reporting Rates
The Pearson chi-square asymptotic significance (p) was utilized to identify statistically significant differences between reporting rates, with p values lower than 0.05 indicating significant differences.</v>
      </c>
      <c r="Q142" s="67" t="str">
        <f t="shared" ref="Q142:Q155" si="149">Q141</f>
        <v>Pericarditis</v>
      </c>
      <c r="R142" s="67" t="str">
        <f t="shared" si="148"/>
        <v>Overall</v>
      </c>
      <c r="S142" s="67" t="str">
        <f t="shared" si="148"/>
        <v>Overall</v>
      </c>
      <c r="T142" s="67" t="str">
        <f t="shared" si="148"/>
        <v>1 or 2 doses</v>
      </c>
      <c r="U142" s="67" t="s">
        <v>65</v>
      </c>
      <c r="V142" s="67" t="str">
        <f t="shared" si="133"/>
        <v>N/A</v>
      </c>
      <c r="W142" s="15" t="s">
        <v>603</v>
      </c>
      <c r="X142" s="67"/>
    </row>
    <row r="143" spans="1:24" ht="45" x14ac:dyDescent="0.25">
      <c r="A143" s="62">
        <f t="shared" ref="A143:U143" si="150">A142</f>
        <v>44977</v>
      </c>
      <c r="B143" s="67" t="str">
        <f t="shared" si="150"/>
        <v>Hatziantoniou S., et al.</v>
      </c>
      <c r="C143" s="68" t="str">
        <f t="shared" si="150"/>
        <v>Comparative assessment of myocarditis and pericarditis reporting rates related to mRNA COVID-19 vaccines in Europe and the United States</v>
      </c>
      <c r="D143" s="64">
        <f t="shared" si="150"/>
        <v>44743</v>
      </c>
      <c r="E143" s="67" t="str">
        <f t="shared" si="150"/>
        <v>Expert Review of Vaccines</v>
      </c>
      <c r="F143" s="67" t="str">
        <f t="shared" si="150"/>
        <v>Yes</v>
      </c>
      <c r="G143" s="67" t="str">
        <f t="shared" si="150"/>
        <v>None</v>
      </c>
      <c r="H143" s="67" t="str">
        <f t="shared" si="150"/>
        <v>Austria, Belgium, Bulgaria, Croatia, Cyprus, Czechia, Denmark, Estonia, Finland, France, Germany, Greece, Hungary, Ireland, Italy, Latvia, Lithuania, Luxembourg, Malta, Netherlands, Poland, Portugal, Romania, Slovakia, Slovenia, Spain, and Sweden, Iceland, Liechtenstein, Norway, and United States</v>
      </c>
      <c r="I143" s="67" t="str">
        <f t="shared" si="150"/>
        <v>December 2020 to October 2021</v>
      </c>
      <c r="J143" s="67" t="str">
        <f t="shared" si="150"/>
        <v>Retrospective cohort study</v>
      </c>
      <c r="K143" s="67" t="str">
        <f t="shared" si="150"/>
        <v>General population</v>
      </c>
      <c r="L143" s="67" t="str">
        <f t="shared" si="150"/>
        <v>N/A</v>
      </c>
      <c r="M143" s="67" t="str">
        <f t="shared" si="150"/>
        <v>486,622,959 doses</v>
      </c>
      <c r="N143" s="67" t="str">
        <f t="shared" si="150"/>
        <v>Passive</v>
      </c>
      <c r="O143" s="67" t="str">
        <f t="shared" si="150"/>
        <v>N/A</v>
      </c>
      <c r="P143" s="67" t="str">
        <f t="shared" si="150"/>
        <v>Reporting Rates
The Pearson chi-square asymptotic significance (p) was utilized to identify statistically significant differences between reporting rates, with p values lower than 0.05 indicating significant differences.</v>
      </c>
      <c r="Q143" s="67" t="str">
        <f t="shared" si="149"/>
        <v>Pericarditis</v>
      </c>
      <c r="R143" s="67" t="str">
        <f t="shared" si="150"/>
        <v>Overall</v>
      </c>
      <c r="S143" s="67" t="str">
        <f t="shared" si="150"/>
        <v>Overall</v>
      </c>
      <c r="T143" s="67" t="str">
        <f t="shared" si="150"/>
        <v>1 or 2 doses</v>
      </c>
      <c r="U143" s="67" t="str">
        <f t="shared" si="150"/>
        <v>mRNA-1273</v>
      </c>
      <c r="V143" s="67" t="str">
        <f t="shared" si="133"/>
        <v>N/A</v>
      </c>
      <c r="W143" s="15" t="s">
        <v>604</v>
      </c>
      <c r="X143" s="67"/>
    </row>
    <row r="144" spans="1:24" ht="61.35" customHeight="1" x14ac:dyDescent="0.25">
      <c r="A144" s="62">
        <f t="shared" ref="A144:T144" si="151">A143</f>
        <v>44977</v>
      </c>
      <c r="B144" s="67" t="str">
        <f t="shared" si="151"/>
        <v>Hatziantoniou S., et al.</v>
      </c>
      <c r="C144" s="68" t="str">
        <f t="shared" si="151"/>
        <v>Comparative assessment of myocarditis and pericarditis reporting rates related to mRNA COVID-19 vaccines in Europe and the United States</v>
      </c>
      <c r="D144" s="64">
        <f t="shared" si="151"/>
        <v>44743</v>
      </c>
      <c r="E144" s="67" t="str">
        <f t="shared" si="151"/>
        <v>Expert Review of Vaccines</v>
      </c>
      <c r="F144" s="67" t="str">
        <f t="shared" si="151"/>
        <v>Yes</v>
      </c>
      <c r="G144" s="67" t="str">
        <f t="shared" si="151"/>
        <v>None</v>
      </c>
      <c r="H144" s="67" t="str">
        <f t="shared" si="151"/>
        <v>Austria, Belgium, Bulgaria, Croatia, Cyprus, Czechia, Denmark, Estonia, Finland, France, Germany, Greece, Hungary, Ireland, Italy, Latvia, Lithuania, Luxembourg, Malta, Netherlands, Poland, Portugal, Romania, Slovakia, Slovenia, Spain, and Sweden, Iceland, Liechtenstein, Norway, and United States</v>
      </c>
      <c r="I144" s="67" t="str">
        <f t="shared" si="151"/>
        <v>December 2020 to October 2021</v>
      </c>
      <c r="J144" s="67" t="str">
        <f t="shared" si="151"/>
        <v>Retrospective cohort study</v>
      </c>
      <c r="K144" s="67" t="str">
        <f t="shared" si="151"/>
        <v>General population</v>
      </c>
      <c r="L144" s="67" t="str">
        <f t="shared" si="151"/>
        <v>N/A</v>
      </c>
      <c r="M144" s="67" t="str">
        <f t="shared" si="151"/>
        <v>486,622,959 doses</v>
      </c>
      <c r="N144" s="67" t="str">
        <f t="shared" si="151"/>
        <v>Passive</v>
      </c>
      <c r="O144" s="67" t="str">
        <f t="shared" si="151"/>
        <v>N/A</v>
      </c>
      <c r="P144" s="67" t="str">
        <f t="shared" si="151"/>
        <v>Reporting Rates
The Pearson chi-square asymptotic significance (p) was utilized to identify statistically significant differences between reporting rates, with p values lower than 0.05 indicating significant differences.</v>
      </c>
      <c r="Q144" s="67" t="str">
        <f t="shared" si="149"/>
        <v>Pericarditis</v>
      </c>
      <c r="R144" s="67" t="str">
        <f t="shared" si="151"/>
        <v>Overall</v>
      </c>
      <c r="S144" s="67" t="str">
        <f t="shared" si="151"/>
        <v>Overall</v>
      </c>
      <c r="T144" s="67" t="str">
        <f t="shared" si="151"/>
        <v>1 or 2 doses</v>
      </c>
      <c r="U144" s="67" t="s">
        <v>68</v>
      </c>
      <c r="V144" s="67" t="str">
        <f t="shared" si="133"/>
        <v>N/A</v>
      </c>
      <c r="W144" s="15" t="s">
        <v>605</v>
      </c>
      <c r="X144" s="67"/>
    </row>
    <row r="145" spans="1:24" ht="45" x14ac:dyDescent="0.25">
      <c r="A145" s="62">
        <f t="shared" ref="A145:U145" si="152">A144</f>
        <v>44977</v>
      </c>
      <c r="B145" s="67" t="str">
        <f t="shared" si="152"/>
        <v>Hatziantoniou S., et al.</v>
      </c>
      <c r="C145" s="68" t="str">
        <f t="shared" si="152"/>
        <v>Comparative assessment of myocarditis and pericarditis reporting rates related to mRNA COVID-19 vaccines in Europe and the United States</v>
      </c>
      <c r="D145" s="64">
        <f t="shared" si="152"/>
        <v>44743</v>
      </c>
      <c r="E145" s="67" t="str">
        <f t="shared" si="152"/>
        <v>Expert Review of Vaccines</v>
      </c>
      <c r="F145" s="67" t="str">
        <f t="shared" si="152"/>
        <v>Yes</v>
      </c>
      <c r="G145" s="67" t="str">
        <f t="shared" si="152"/>
        <v>None</v>
      </c>
      <c r="H145" s="67" t="str">
        <f t="shared" si="152"/>
        <v>Austria, Belgium, Bulgaria, Croatia, Cyprus, Czechia, Denmark, Estonia, Finland, France, Germany, Greece, Hungary, Ireland, Italy, Latvia, Lithuania, Luxembourg, Malta, Netherlands, Poland, Portugal, Romania, Slovakia, Slovenia, Spain, and Sweden, Iceland, Liechtenstein, Norway, and United States</v>
      </c>
      <c r="I145" s="67" t="str">
        <f t="shared" si="152"/>
        <v>December 2020 to October 2021</v>
      </c>
      <c r="J145" s="67" t="str">
        <f t="shared" si="152"/>
        <v>Retrospective cohort study</v>
      </c>
      <c r="K145" s="67" t="str">
        <f t="shared" si="152"/>
        <v>General population</v>
      </c>
      <c r="L145" s="67" t="str">
        <f t="shared" si="152"/>
        <v>N/A</v>
      </c>
      <c r="M145" s="67" t="str">
        <f t="shared" si="152"/>
        <v>486,622,959 doses</v>
      </c>
      <c r="N145" s="67" t="str">
        <f t="shared" si="152"/>
        <v>Passive</v>
      </c>
      <c r="O145" s="67" t="str">
        <f t="shared" si="152"/>
        <v>N/A</v>
      </c>
      <c r="P145" s="67" t="str">
        <f t="shared" si="152"/>
        <v>Reporting Rates
The Pearson chi-square asymptotic significance (p) was utilized to identify statistically significant differences between reporting rates, with p values lower than 0.05 indicating significant differences.</v>
      </c>
      <c r="Q145" s="67" t="str">
        <f t="shared" si="149"/>
        <v>Pericarditis</v>
      </c>
      <c r="R145" s="67" t="str">
        <f t="shared" si="152"/>
        <v>Overall</v>
      </c>
      <c r="S145" s="67" t="str">
        <f t="shared" si="152"/>
        <v>Overall</v>
      </c>
      <c r="T145" s="67" t="str">
        <f t="shared" si="152"/>
        <v>1 or 2 doses</v>
      </c>
      <c r="U145" s="67" t="str">
        <f t="shared" si="152"/>
        <v>BNT162b2</v>
      </c>
      <c r="V145" s="67" t="str">
        <f t="shared" si="133"/>
        <v>N/A</v>
      </c>
      <c r="W145" s="15" t="s">
        <v>606</v>
      </c>
      <c r="X145" s="67"/>
    </row>
    <row r="146" spans="1:24" ht="62.1" customHeight="1" x14ac:dyDescent="0.25">
      <c r="A146" s="62">
        <f t="shared" ref="A146:T146" si="153">A145</f>
        <v>44977</v>
      </c>
      <c r="B146" s="67" t="str">
        <f t="shared" si="153"/>
        <v>Hatziantoniou S., et al.</v>
      </c>
      <c r="C146" s="68" t="str">
        <f t="shared" si="153"/>
        <v>Comparative assessment of myocarditis and pericarditis reporting rates related to mRNA COVID-19 vaccines in Europe and the United States</v>
      </c>
      <c r="D146" s="64">
        <f t="shared" si="153"/>
        <v>44743</v>
      </c>
      <c r="E146" s="67" t="str">
        <f t="shared" si="153"/>
        <v>Expert Review of Vaccines</v>
      </c>
      <c r="F146" s="67" t="str">
        <f t="shared" si="153"/>
        <v>Yes</v>
      </c>
      <c r="G146" s="67" t="str">
        <f t="shared" si="153"/>
        <v>None</v>
      </c>
      <c r="H146" s="67" t="str">
        <f t="shared" si="153"/>
        <v>Austria, Belgium, Bulgaria, Croatia, Cyprus, Czechia, Denmark, Estonia, Finland, France, Germany, Greece, Hungary, Ireland, Italy, Latvia, Lithuania, Luxembourg, Malta, Netherlands, Poland, Portugal, Romania, Slovakia, Slovenia, Spain, and Sweden, Iceland, Liechtenstein, Norway, and United States</v>
      </c>
      <c r="I146" s="67" t="str">
        <f t="shared" si="153"/>
        <v>December 2020 to October 2021</v>
      </c>
      <c r="J146" s="67" t="str">
        <f t="shared" si="153"/>
        <v>Retrospective cohort study</v>
      </c>
      <c r="K146" s="67" t="str">
        <f t="shared" si="153"/>
        <v>General population</v>
      </c>
      <c r="L146" s="67" t="str">
        <f t="shared" si="153"/>
        <v>N/A</v>
      </c>
      <c r="M146" s="67" t="str">
        <f t="shared" si="153"/>
        <v>486,622,959 doses</v>
      </c>
      <c r="N146" s="67" t="str">
        <f t="shared" si="153"/>
        <v>Passive</v>
      </c>
      <c r="O146" s="67" t="str">
        <f t="shared" si="153"/>
        <v>N/A</v>
      </c>
      <c r="P146" s="67" t="str">
        <f t="shared" si="153"/>
        <v>Reporting Rates
The Pearson chi-square asymptotic significance (p) was utilized to identify statistically significant differences between reporting rates, with p values lower than 0.05 indicating significant differences.</v>
      </c>
      <c r="Q146" s="67" t="str">
        <f t="shared" si="149"/>
        <v>Pericarditis</v>
      </c>
      <c r="R146" s="67" t="str">
        <f t="shared" si="153"/>
        <v>Overall</v>
      </c>
      <c r="S146" s="67" t="str">
        <f t="shared" si="153"/>
        <v>Overall</v>
      </c>
      <c r="T146" s="67" t="str">
        <f t="shared" si="153"/>
        <v>1 or 2 doses</v>
      </c>
      <c r="U146" s="67" t="s">
        <v>43</v>
      </c>
      <c r="V146" s="67" t="str">
        <f t="shared" si="133"/>
        <v>N/A</v>
      </c>
      <c r="W146" s="15" t="s">
        <v>607</v>
      </c>
      <c r="X146" s="67"/>
    </row>
    <row r="147" spans="1:24" ht="45" x14ac:dyDescent="0.25">
      <c r="A147" s="62">
        <f t="shared" ref="A147:J148" si="154">A146</f>
        <v>44977</v>
      </c>
      <c r="B147" s="67" t="str">
        <f t="shared" si="154"/>
        <v>Hatziantoniou S., et al.</v>
      </c>
      <c r="C147" s="68" t="str">
        <f t="shared" si="154"/>
        <v>Comparative assessment of myocarditis and pericarditis reporting rates related to mRNA COVID-19 vaccines in Europe and the United States</v>
      </c>
      <c r="D147" s="64">
        <f t="shared" si="154"/>
        <v>44743</v>
      </c>
      <c r="E147" s="67" t="str">
        <f t="shared" si="154"/>
        <v>Expert Review of Vaccines</v>
      </c>
      <c r="F147" s="67" t="str">
        <f t="shared" si="154"/>
        <v>Yes</v>
      </c>
      <c r="G147" s="67" t="str">
        <f t="shared" si="154"/>
        <v>None</v>
      </c>
      <c r="H147" s="67" t="str">
        <f t="shared" si="154"/>
        <v>Austria, Belgium, Bulgaria, Croatia, Cyprus, Czechia, Denmark, Estonia, Finland, France, Germany, Greece, Hungary, Ireland, Italy, Latvia, Lithuania, Luxembourg, Malta, Netherlands, Poland, Portugal, Romania, Slovakia, Slovenia, Spain, and Sweden, Iceland, Liechtenstein, Norway, and United States</v>
      </c>
      <c r="I147" s="67" t="str">
        <f t="shared" si="154"/>
        <v>December 2020 to October 2021</v>
      </c>
      <c r="J147" s="67" t="str">
        <f t="shared" si="154"/>
        <v>Retrospective cohort study</v>
      </c>
      <c r="K147" s="67" t="str">
        <f t="shared" ref="K147:T148" si="155">K146</f>
        <v>General population</v>
      </c>
      <c r="L147" s="67" t="str">
        <f t="shared" si="155"/>
        <v>N/A</v>
      </c>
      <c r="M147" s="67" t="str">
        <f t="shared" si="155"/>
        <v>486,622,959 doses</v>
      </c>
      <c r="N147" s="67" t="str">
        <f t="shared" si="155"/>
        <v>Passive</v>
      </c>
      <c r="O147" s="67" t="str">
        <f t="shared" si="155"/>
        <v>N/A</v>
      </c>
      <c r="P147" s="67" t="str">
        <f t="shared" si="155"/>
        <v>Reporting Rates
The Pearson chi-square asymptotic significance (p) was utilized to identify statistically significant differences between reporting rates, with p values lower than 0.05 indicating significant differences.</v>
      </c>
      <c r="Q147" s="67" t="str">
        <f t="shared" si="149"/>
        <v>Pericarditis</v>
      </c>
      <c r="R147" s="67" t="str">
        <f t="shared" si="155"/>
        <v>Overall</v>
      </c>
      <c r="S147" s="67" t="str">
        <f t="shared" si="155"/>
        <v>Overall</v>
      </c>
      <c r="T147" s="67" t="str">
        <f t="shared" si="155"/>
        <v>1 or 2 doses</v>
      </c>
      <c r="U147" s="67" t="str">
        <f t="shared" ref="U147:U148" si="156">U146</f>
        <v>BNT162b2 or mRNA-1273</v>
      </c>
      <c r="V147" s="67" t="str">
        <f t="shared" si="133"/>
        <v>N/A</v>
      </c>
      <c r="W147" s="15" t="s">
        <v>608</v>
      </c>
      <c r="X147" s="67"/>
    </row>
    <row r="148" spans="1:24" ht="30" x14ac:dyDescent="0.25">
      <c r="A148" s="62">
        <f t="shared" si="154"/>
        <v>44977</v>
      </c>
      <c r="B148" s="67" t="str">
        <f t="shared" si="154"/>
        <v>Hatziantoniou S., et al.</v>
      </c>
      <c r="C148" s="68" t="str">
        <f t="shared" si="154"/>
        <v>Comparative assessment of myocarditis and pericarditis reporting rates related to mRNA COVID-19 vaccines in Europe and the United States</v>
      </c>
      <c r="D148" s="64">
        <f t="shared" si="154"/>
        <v>44743</v>
      </c>
      <c r="E148" s="67" t="str">
        <f t="shared" si="154"/>
        <v>Expert Review of Vaccines</v>
      </c>
      <c r="F148" s="67" t="str">
        <f t="shared" si="154"/>
        <v>Yes</v>
      </c>
      <c r="G148" s="67" t="str">
        <f t="shared" si="154"/>
        <v>None</v>
      </c>
      <c r="H148" s="67" t="str">
        <f t="shared" si="154"/>
        <v>Austria, Belgium, Bulgaria, Croatia, Cyprus, Czechia, Denmark, Estonia, Finland, France, Germany, Greece, Hungary, Ireland, Italy, Latvia, Lithuania, Luxembourg, Malta, Netherlands, Poland, Portugal, Romania, Slovakia, Slovenia, Spain, and Sweden, Iceland, Liechtenstein, Norway, and United States</v>
      </c>
      <c r="I148" s="67" t="str">
        <f t="shared" si="154"/>
        <v>December 2020 to October 2021</v>
      </c>
      <c r="J148" s="67" t="str">
        <f t="shared" si="154"/>
        <v>Retrospective cohort study</v>
      </c>
      <c r="K148" s="67" t="str">
        <f t="shared" si="155"/>
        <v>General population</v>
      </c>
      <c r="L148" s="67" t="str">
        <f t="shared" si="155"/>
        <v>N/A</v>
      </c>
      <c r="M148" s="67" t="str">
        <f t="shared" si="155"/>
        <v>486,622,959 doses</v>
      </c>
      <c r="N148" s="67" t="str">
        <f t="shared" si="155"/>
        <v>Passive</v>
      </c>
      <c r="O148" s="67" t="str">
        <f t="shared" si="155"/>
        <v>N/A</v>
      </c>
      <c r="P148" s="67" t="str">
        <f t="shared" si="155"/>
        <v>Reporting Rates
The Pearson chi-square asymptotic significance (p) was utilized to identify statistically significant differences between reporting rates, with p values lower than 0.05 indicating significant differences.</v>
      </c>
      <c r="Q148" s="67" t="str">
        <f t="shared" si="149"/>
        <v>Pericarditis</v>
      </c>
      <c r="R148" s="67" t="str">
        <f t="shared" si="155"/>
        <v>Overall</v>
      </c>
      <c r="S148" s="67" t="str">
        <f t="shared" si="155"/>
        <v>Overall</v>
      </c>
      <c r="T148" s="67" t="str">
        <f t="shared" si="155"/>
        <v>1 or 2 doses</v>
      </c>
      <c r="U148" s="67" t="str">
        <f t="shared" si="156"/>
        <v>BNT162b2 or mRNA-1273</v>
      </c>
      <c r="V148" s="67" t="str">
        <f t="shared" si="133"/>
        <v>N/A</v>
      </c>
      <c r="W148" s="15" t="s">
        <v>609</v>
      </c>
      <c r="X148" s="67"/>
    </row>
    <row r="149" spans="1:24" ht="60" x14ac:dyDescent="0.25">
      <c r="A149" s="62">
        <f t="shared" ref="A149:T149" si="157">A148</f>
        <v>44977</v>
      </c>
      <c r="B149" s="67" t="str">
        <f t="shared" si="157"/>
        <v>Hatziantoniou S., et al.</v>
      </c>
      <c r="C149" s="68" t="str">
        <f t="shared" si="157"/>
        <v>Comparative assessment of myocarditis and pericarditis reporting rates related to mRNA COVID-19 vaccines in Europe and the United States</v>
      </c>
      <c r="D149" s="64">
        <f t="shared" si="157"/>
        <v>44743</v>
      </c>
      <c r="E149" s="67" t="str">
        <f t="shared" si="157"/>
        <v>Expert Review of Vaccines</v>
      </c>
      <c r="F149" s="67" t="str">
        <f t="shared" si="157"/>
        <v>Yes</v>
      </c>
      <c r="G149" s="67" t="str">
        <f t="shared" si="157"/>
        <v>None</v>
      </c>
      <c r="H149" s="67" t="str">
        <f t="shared" si="157"/>
        <v>Austria, Belgium, Bulgaria, Croatia, Cyprus, Czechia, Denmark, Estonia, Finland, France, Germany, Greece, Hungary, Ireland, Italy, Latvia, Lithuania, Luxembourg, Malta, Netherlands, Poland, Portugal, Romania, Slovakia, Slovenia, Spain, and Sweden, Iceland, Liechtenstein, Norway, and United States</v>
      </c>
      <c r="I149" s="67" t="str">
        <f t="shared" si="157"/>
        <v>December 2020 to October 2021</v>
      </c>
      <c r="J149" s="67" t="str">
        <f t="shared" si="157"/>
        <v>Retrospective cohort study</v>
      </c>
      <c r="K149" s="67" t="str">
        <f t="shared" si="157"/>
        <v>General population</v>
      </c>
      <c r="L149" s="67" t="str">
        <f t="shared" si="157"/>
        <v>N/A</v>
      </c>
      <c r="M149" s="67" t="str">
        <f t="shared" si="157"/>
        <v>486,622,959 doses</v>
      </c>
      <c r="N149" s="67" t="str">
        <f t="shared" si="157"/>
        <v>Passive</v>
      </c>
      <c r="O149" s="67" t="str">
        <f t="shared" si="157"/>
        <v>N/A</v>
      </c>
      <c r="P149" s="67" t="str">
        <f t="shared" si="157"/>
        <v>Reporting Rates
The Pearson chi-square asymptotic significance (p) was utilized to identify statistically significant differences between reporting rates, with p values lower than 0.05 indicating significant differences.</v>
      </c>
      <c r="Q149" s="67" t="str">
        <f t="shared" si="149"/>
        <v>Pericarditis</v>
      </c>
      <c r="R149" s="67" t="str">
        <f t="shared" si="157"/>
        <v>Overall</v>
      </c>
      <c r="S149" s="67" t="str">
        <f t="shared" si="157"/>
        <v>Overall</v>
      </c>
      <c r="T149" s="67" t="str">
        <f t="shared" si="157"/>
        <v>1 or 2 doses</v>
      </c>
      <c r="U149" s="67" t="s">
        <v>65</v>
      </c>
      <c r="V149" s="67" t="str">
        <f t="shared" si="133"/>
        <v>N/A</v>
      </c>
      <c r="W149" s="15" t="s">
        <v>610</v>
      </c>
      <c r="X149" s="67"/>
    </row>
    <row r="150" spans="1:24" ht="45" x14ac:dyDescent="0.25">
      <c r="A150" s="62">
        <f t="shared" ref="A150:U150" si="158">A149</f>
        <v>44977</v>
      </c>
      <c r="B150" s="67" t="str">
        <f t="shared" si="158"/>
        <v>Hatziantoniou S., et al.</v>
      </c>
      <c r="C150" s="68" t="str">
        <f t="shared" si="158"/>
        <v>Comparative assessment of myocarditis and pericarditis reporting rates related to mRNA COVID-19 vaccines in Europe and the United States</v>
      </c>
      <c r="D150" s="64">
        <f t="shared" si="158"/>
        <v>44743</v>
      </c>
      <c r="E150" s="67" t="str">
        <f t="shared" si="158"/>
        <v>Expert Review of Vaccines</v>
      </c>
      <c r="F150" s="67" t="str">
        <f t="shared" si="158"/>
        <v>Yes</v>
      </c>
      <c r="G150" s="67" t="str">
        <f t="shared" si="158"/>
        <v>None</v>
      </c>
      <c r="H150" s="67" t="str">
        <f t="shared" si="158"/>
        <v>Austria, Belgium, Bulgaria, Croatia, Cyprus, Czechia, Denmark, Estonia, Finland, France, Germany, Greece, Hungary, Ireland, Italy, Latvia, Lithuania, Luxembourg, Malta, Netherlands, Poland, Portugal, Romania, Slovakia, Slovenia, Spain, and Sweden, Iceland, Liechtenstein, Norway, and United States</v>
      </c>
      <c r="I150" s="67" t="str">
        <f t="shared" si="158"/>
        <v>December 2020 to October 2021</v>
      </c>
      <c r="J150" s="67" t="str">
        <f t="shared" si="158"/>
        <v>Retrospective cohort study</v>
      </c>
      <c r="K150" s="67" t="str">
        <f t="shared" si="158"/>
        <v>General population</v>
      </c>
      <c r="L150" s="67" t="str">
        <f t="shared" si="158"/>
        <v>N/A</v>
      </c>
      <c r="M150" s="67" t="str">
        <f t="shared" si="158"/>
        <v>486,622,959 doses</v>
      </c>
      <c r="N150" s="67" t="str">
        <f t="shared" si="158"/>
        <v>Passive</v>
      </c>
      <c r="O150" s="67" t="str">
        <f t="shared" si="158"/>
        <v>N/A</v>
      </c>
      <c r="P150" s="67" t="str">
        <f t="shared" si="158"/>
        <v>Reporting Rates
The Pearson chi-square asymptotic significance (p) was utilized to identify statistically significant differences between reporting rates, with p values lower than 0.05 indicating significant differences.</v>
      </c>
      <c r="Q150" s="67" t="str">
        <f t="shared" si="149"/>
        <v>Pericarditis</v>
      </c>
      <c r="R150" s="67" t="str">
        <f t="shared" si="158"/>
        <v>Overall</v>
      </c>
      <c r="S150" s="67" t="str">
        <f t="shared" si="158"/>
        <v>Overall</v>
      </c>
      <c r="T150" s="67" t="str">
        <f t="shared" si="158"/>
        <v>1 or 2 doses</v>
      </c>
      <c r="U150" s="67" t="str">
        <f t="shared" si="158"/>
        <v>mRNA-1273</v>
      </c>
      <c r="V150" s="67" t="str">
        <f t="shared" si="133"/>
        <v>N/A</v>
      </c>
      <c r="W150" s="15" t="s">
        <v>611</v>
      </c>
      <c r="X150" s="67"/>
    </row>
    <row r="151" spans="1:24" ht="45" x14ac:dyDescent="0.25">
      <c r="A151" s="62">
        <f t="shared" ref="A151:T151" si="159">A150</f>
        <v>44977</v>
      </c>
      <c r="B151" s="67" t="str">
        <f t="shared" si="159"/>
        <v>Hatziantoniou S., et al.</v>
      </c>
      <c r="C151" s="68" t="str">
        <f t="shared" si="159"/>
        <v>Comparative assessment of myocarditis and pericarditis reporting rates related to mRNA COVID-19 vaccines in Europe and the United States</v>
      </c>
      <c r="D151" s="64">
        <f t="shared" si="159"/>
        <v>44743</v>
      </c>
      <c r="E151" s="67" t="str">
        <f t="shared" si="159"/>
        <v>Expert Review of Vaccines</v>
      </c>
      <c r="F151" s="67" t="str">
        <f t="shared" si="159"/>
        <v>Yes</v>
      </c>
      <c r="G151" s="67" t="str">
        <f t="shared" si="159"/>
        <v>None</v>
      </c>
      <c r="H151" s="67" t="str">
        <f t="shared" si="159"/>
        <v>Austria, Belgium, Bulgaria, Croatia, Cyprus, Czechia, Denmark, Estonia, Finland, France, Germany, Greece, Hungary, Ireland, Italy, Latvia, Lithuania, Luxembourg, Malta, Netherlands, Poland, Portugal, Romania, Slovakia, Slovenia, Spain, and Sweden, Iceland, Liechtenstein, Norway, and United States</v>
      </c>
      <c r="I151" s="67" t="str">
        <f t="shared" si="159"/>
        <v>December 2020 to October 2021</v>
      </c>
      <c r="J151" s="67" t="str">
        <f t="shared" si="159"/>
        <v>Retrospective cohort study</v>
      </c>
      <c r="K151" s="67" t="str">
        <f t="shared" si="159"/>
        <v>General population</v>
      </c>
      <c r="L151" s="67" t="str">
        <f t="shared" si="159"/>
        <v>N/A</v>
      </c>
      <c r="M151" s="67" t="str">
        <f t="shared" si="159"/>
        <v>486,622,959 doses</v>
      </c>
      <c r="N151" s="67" t="str">
        <f t="shared" si="159"/>
        <v>Passive</v>
      </c>
      <c r="O151" s="67" t="str">
        <f t="shared" si="159"/>
        <v>N/A</v>
      </c>
      <c r="P151" s="67" t="str">
        <f t="shared" si="159"/>
        <v>Reporting Rates
The Pearson chi-square asymptotic significance (p) was utilized to identify statistically significant differences between reporting rates, with p values lower than 0.05 indicating significant differences.</v>
      </c>
      <c r="Q151" s="67" t="str">
        <f t="shared" si="149"/>
        <v>Pericarditis</v>
      </c>
      <c r="R151" s="67" t="str">
        <f t="shared" si="159"/>
        <v>Overall</v>
      </c>
      <c r="S151" s="67" t="str">
        <f t="shared" si="159"/>
        <v>Overall</v>
      </c>
      <c r="T151" s="67" t="str">
        <f t="shared" si="159"/>
        <v>1 or 2 doses</v>
      </c>
      <c r="U151" s="67" t="s">
        <v>68</v>
      </c>
      <c r="V151" s="67" t="str">
        <f t="shared" si="133"/>
        <v>N/A</v>
      </c>
      <c r="W151" s="15" t="s">
        <v>612</v>
      </c>
      <c r="X151" s="67"/>
    </row>
    <row r="152" spans="1:24" ht="45" x14ac:dyDescent="0.25">
      <c r="A152" s="62">
        <f t="shared" ref="A152:U152" si="160">A151</f>
        <v>44977</v>
      </c>
      <c r="B152" s="67" t="str">
        <f t="shared" si="160"/>
        <v>Hatziantoniou S., et al.</v>
      </c>
      <c r="C152" s="68" t="str">
        <f t="shared" si="160"/>
        <v>Comparative assessment of myocarditis and pericarditis reporting rates related to mRNA COVID-19 vaccines in Europe and the United States</v>
      </c>
      <c r="D152" s="64">
        <f t="shared" si="160"/>
        <v>44743</v>
      </c>
      <c r="E152" s="67" t="str">
        <f t="shared" si="160"/>
        <v>Expert Review of Vaccines</v>
      </c>
      <c r="F152" s="67" t="str">
        <f t="shared" si="160"/>
        <v>Yes</v>
      </c>
      <c r="G152" s="67" t="str">
        <f t="shared" si="160"/>
        <v>None</v>
      </c>
      <c r="H152" s="67" t="str">
        <f t="shared" si="160"/>
        <v>Austria, Belgium, Bulgaria, Croatia, Cyprus, Czechia, Denmark, Estonia, Finland, France, Germany, Greece, Hungary, Ireland, Italy, Latvia, Lithuania, Luxembourg, Malta, Netherlands, Poland, Portugal, Romania, Slovakia, Slovenia, Spain, and Sweden, Iceland, Liechtenstein, Norway, and United States</v>
      </c>
      <c r="I152" s="67" t="str">
        <f t="shared" si="160"/>
        <v>December 2020 to October 2021</v>
      </c>
      <c r="J152" s="67" t="str">
        <f t="shared" si="160"/>
        <v>Retrospective cohort study</v>
      </c>
      <c r="K152" s="67" t="str">
        <f t="shared" si="160"/>
        <v>General population</v>
      </c>
      <c r="L152" s="67" t="str">
        <f t="shared" si="160"/>
        <v>N/A</v>
      </c>
      <c r="M152" s="67" t="str">
        <f t="shared" si="160"/>
        <v>486,622,959 doses</v>
      </c>
      <c r="N152" s="67" t="str">
        <f t="shared" si="160"/>
        <v>Passive</v>
      </c>
      <c r="O152" s="67" t="str">
        <f t="shared" si="160"/>
        <v>N/A</v>
      </c>
      <c r="P152" s="67" t="str">
        <f t="shared" si="160"/>
        <v>Reporting Rates
The Pearson chi-square asymptotic significance (p) was utilized to identify statistically significant differences between reporting rates, with p values lower than 0.05 indicating significant differences.</v>
      </c>
      <c r="Q152" s="67" t="str">
        <f t="shared" si="149"/>
        <v>Pericarditis</v>
      </c>
      <c r="R152" s="67" t="str">
        <f t="shared" si="160"/>
        <v>Overall</v>
      </c>
      <c r="S152" s="67" t="str">
        <f t="shared" si="160"/>
        <v>Overall</v>
      </c>
      <c r="T152" s="67" t="str">
        <f t="shared" si="160"/>
        <v>1 or 2 doses</v>
      </c>
      <c r="U152" s="67" t="str">
        <f t="shared" si="160"/>
        <v>BNT162b2</v>
      </c>
      <c r="V152" s="67" t="str">
        <f t="shared" si="133"/>
        <v>N/A</v>
      </c>
      <c r="W152" s="15" t="s">
        <v>613</v>
      </c>
      <c r="X152" s="67"/>
    </row>
    <row r="153" spans="1:24" ht="45" x14ac:dyDescent="0.25">
      <c r="A153" s="62">
        <f t="shared" ref="A153:T153" si="161">A152</f>
        <v>44977</v>
      </c>
      <c r="B153" s="67" t="str">
        <f t="shared" si="161"/>
        <v>Hatziantoniou S., et al.</v>
      </c>
      <c r="C153" s="68" t="str">
        <f t="shared" si="161"/>
        <v>Comparative assessment of myocarditis and pericarditis reporting rates related to mRNA COVID-19 vaccines in Europe and the United States</v>
      </c>
      <c r="D153" s="64">
        <f t="shared" si="161"/>
        <v>44743</v>
      </c>
      <c r="E153" s="67" t="str">
        <f t="shared" si="161"/>
        <v>Expert Review of Vaccines</v>
      </c>
      <c r="F153" s="67" t="str">
        <f t="shared" si="161"/>
        <v>Yes</v>
      </c>
      <c r="G153" s="67" t="str">
        <f t="shared" si="161"/>
        <v>None</v>
      </c>
      <c r="H153" s="67" t="str">
        <f t="shared" si="161"/>
        <v>Austria, Belgium, Bulgaria, Croatia, Cyprus, Czechia, Denmark, Estonia, Finland, France, Germany, Greece, Hungary, Ireland, Italy, Latvia, Lithuania, Luxembourg, Malta, Netherlands, Poland, Portugal, Romania, Slovakia, Slovenia, Spain, and Sweden, Iceland, Liechtenstein, Norway, and United States</v>
      </c>
      <c r="I153" s="67" t="str">
        <f t="shared" si="161"/>
        <v>December 2020 to October 2021</v>
      </c>
      <c r="J153" s="67" t="str">
        <f t="shared" si="161"/>
        <v>Retrospective cohort study</v>
      </c>
      <c r="K153" s="67" t="str">
        <f t="shared" si="161"/>
        <v>General population</v>
      </c>
      <c r="L153" s="67" t="str">
        <f t="shared" si="161"/>
        <v>N/A</v>
      </c>
      <c r="M153" s="67" t="str">
        <f t="shared" si="161"/>
        <v>486,622,959 doses</v>
      </c>
      <c r="N153" s="67" t="str">
        <f t="shared" si="161"/>
        <v>Passive</v>
      </c>
      <c r="O153" s="67" t="str">
        <f t="shared" si="161"/>
        <v>N/A</v>
      </c>
      <c r="P153" s="67" t="str">
        <f t="shared" si="161"/>
        <v>Reporting Rates
The Pearson chi-square asymptotic significance (p) was utilized to identify statistically significant differences between reporting rates, with p values lower than 0.05 indicating significant differences.</v>
      </c>
      <c r="Q153" s="67" t="str">
        <f t="shared" si="149"/>
        <v>Pericarditis</v>
      </c>
      <c r="R153" s="67" t="str">
        <f t="shared" si="161"/>
        <v>Overall</v>
      </c>
      <c r="S153" s="67" t="str">
        <f t="shared" si="161"/>
        <v>Overall</v>
      </c>
      <c r="T153" s="67" t="str">
        <f t="shared" si="161"/>
        <v>1 or 2 doses</v>
      </c>
      <c r="U153" s="67" t="s">
        <v>43</v>
      </c>
      <c r="V153" s="67" t="str">
        <f t="shared" si="133"/>
        <v>N/A</v>
      </c>
      <c r="W153" s="15" t="s">
        <v>614</v>
      </c>
      <c r="X153" s="67"/>
    </row>
    <row r="154" spans="1:24" ht="45" x14ac:dyDescent="0.25">
      <c r="A154" s="62">
        <f t="shared" ref="A154:J155" si="162">A153</f>
        <v>44977</v>
      </c>
      <c r="B154" s="67" t="str">
        <f t="shared" si="162"/>
        <v>Hatziantoniou S., et al.</v>
      </c>
      <c r="C154" s="68" t="str">
        <f t="shared" si="162"/>
        <v>Comparative assessment of myocarditis and pericarditis reporting rates related to mRNA COVID-19 vaccines in Europe and the United States</v>
      </c>
      <c r="D154" s="64">
        <f t="shared" si="162"/>
        <v>44743</v>
      </c>
      <c r="E154" s="67" t="str">
        <f t="shared" si="162"/>
        <v>Expert Review of Vaccines</v>
      </c>
      <c r="F154" s="67" t="str">
        <f t="shared" si="162"/>
        <v>Yes</v>
      </c>
      <c r="G154" s="67" t="str">
        <f t="shared" si="162"/>
        <v>None</v>
      </c>
      <c r="H154" s="67" t="str">
        <f t="shared" si="162"/>
        <v>Austria, Belgium, Bulgaria, Croatia, Cyprus, Czechia, Denmark, Estonia, Finland, France, Germany, Greece, Hungary, Ireland, Italy, Latvia, Lithuania, Luxembourg, Malta, Netherlands, Poland, Portugal, Romania, Slovakia, Slovenia, Spain, and Sweden, Iceland, Liechtenstein, Norway, and United States</v>
      </c>
      <c r="I154" s="67" t="str">
        <f t="shared" si="162"/>
        <v>December 2020 to October 2021</v>
      </c>
      <c r="J154" s="67" t="str">
        <f t="shared" si="162"/>
        <v>Retrospective cohort study</v>
      </c>
      <c r="K154" s="67" t="str">
        <f t="shared" ref="K154:T155" si="163">K153</f>
        <v>General population</v>
      </c>
      <c r="L154" s="67" t="str">
        <f t="shared" si="163"/>
        <v>N/A</v>
      </c>
      <c r="M154" s="67" t="str">
        <f t="shared" si="163"/>
        <v>486,622,959 doses</v>
      </c>
      <c r="N154" s="67" t="str">
        <f t="shared" si="163"/>
        <v>Passive</v>
      </c>
      <c r="O154" s="67" t="str">
        <f t="shared" si="163"/>
        <v>N/A</v>
      </c>
      <c r="P154" s="67" t="str">
        <f t="shared" si="163"/>
        <v>Reporting Rates
The Pearson chi-square asymptotic significance (p) was utilized to identify statistically significant differences between reporting rates, with p values lower than 0.05 indicating significant differences.</v>
      </c>
      <c r="Q154" s="67" t="str">
        <f t="shared" si="149"/>
        <v>Pericarditis</v>
      </c>
      <c r="R154" s="67" t="str">
        <f t="shared" si="163"/>
        <v>Overall</v>
      </c>
      <c r="S154" s="67" t="str">
        <f t="shared" si="163"/>
        <v>Overall</v>
      </c>
      <c r="T154" s="67" t="str">
        <f t="shared" si="163"/>
        <v>1 or 2 doses</v>
      </c>
      <c r="U154" s="67" t="str">
        <f t="shared" ref="U154:V155" si="164">U153</f>
        <v>BNT162b2 or mRNA-1273</v>
      </c>
      <c r="V154" s="67" t="str">
        <f t="shared" si="164"/>
        <v>N/A</v>
      </c>
      <c r="W154" s="15" t="s">
        <v>615</v>
      </c>
      <c r="X154" s="67"/>
    </row>
    <row r="155" spans="1:24" ht="30" x14ac:dyDescent="0.25">
      <c r="A155" s="62">
        <f t="shared" si="162"/>
        <v>44977</v>
      </c>
      <c r="B155" s="67" t="str">
        <f t="shared" si="162"/>
        <v>Hatziantoniou S., et al.</v>
      </c>
      <c r="C155" s="68" t="str">
        <f t="shared" si="162"/>
        <v>Comparative assessment of myocarditis and pericarditis reporting rates related to mRNA COVID-19 vaccines in Europe and the United States</v>
      </c>
      <c r="D155" s="64">
        <f t="shared" si="162"/>
        <v>44743</v>
      </c>
      <c r="E155" s="67" t="str">
        <f t="shared" si="162"/>
        <v>Expert Review of Vaccines</v>
      </c>
      <c r="F155" s="67" t="str">
        <f t="shared" si="162"/>
        <v>Yes</v>
      </c>
      <c r="G155" s="67" t="str">
        <f t="shared" si="162"/>
        <v>None</v>
      </c>
      <c r="H155" s="67" t="str">
        <f t="shared" si="162"/>
        <v>Austria, Belgium, Bulgaria, Croatia, Cyprus, Czechia, Denmark, Estonia, Finland, France, Germany, Greece, Hungary, Ireland, Italy, Latvia, Lithuania, Luxembourg, Malta, Netherlands, Poland, Portugal, Romania, Slovakia, Slovenia, Spain, and Sweden, Iceland, Liechtenstein, Norway, and United States</v>
      </c>
      <c r="I155" s="67" t="str">
        <f t="shared" si="162"/>
        <v>December 2020 to October 2021</v>
      </c>
      <c r="J155" s="67" t="str">
        <f t="shared" si="162"/>
        <v>Retrospective cohort study</v>
      </c>
      <c r="K155" s="67" t="str">
        <f t="shared" si="163"/>
        <v>General population</v>
      </c>
      <c r="L155" s="67" t="str">
        <f t="shared" si="163"/>
        <v>N/A</v>
      </c>
      <c r="M155" s="67" t="str">
        <f t="shared" si="163"/>
        <v>486,622,959 doses</v>
      </c>
      <c r="N155" s="67" t="str">
        <f t="shared" si="163"/>
        <v>Passive</v>
      </c>
      <c r="O155" s="67" t="str">
        <f t="shared" si="163"/>
        <v>N/A</v>
      </c>
      <c r="P155" s="67" t="str">
        <f t="shared" si="163"/>
        <v>Reporting Rates
The Pearson chi-square asymptotic significance (p) was utilized to identify statistically significant differences between reporting rates, with p values lower than 0.05 indicating significant differences.</v>
      </c>
      <c r="Q155" s="67" t="str">
        <f t="shared" si="149"/>
        <v>Pericarditis</v>
      </c>
      <c r="R155" s="67" t="str">
        <f t="shared" si="163"/>
        <v>Overall</v>
      </c>
      <c r="S155" s="67" t="str">
        <f t="shared" si="163"/>
        <v>Overall</v>
      </c>
      <c r="T155" s="67" t="str">
        <f t="shared" si="163"/>
        <v>1 or 2 doses</v>
      </c>
      <c r="U155" s="67" t="str">
        <f t="shared" si="164"/>
        <v>BNT162b2 or mRNA-1273</v>
      </c>
      <c r="V155" s="67" t="str">
        <f t="shared" si="164"/>
        <v>N/A</v>
      </c>
      <c r="W155" s="15" t="s">
        <v>616</v>
      </c>
      <c r="X155" s="67"/>
    </row>
    <row r="156" spans="1:24" ht="30" x14ac:dyDescent="0.25">
      <c r="A156" s="62">
        <v>44977</v>
      </c>
      <c r="B156" s="67" t="s">
        <v>617</v>
      </c>
      <c r="C156" s="68" t="s">
        <v>618</v>
      </c>
      <c r="D156" s="64">
        <v>44896</v>
      </c>
      <c r="E156" s="67" t="s">
        <v>209</v>
      </c>
      <c r="F156" s="67" t="s">
        <v>62</v>
      </c>
      <c r="G156" s="67" t="s">
        <v>619</v>
      </c>
      <c r="H156" s="67" t="s">
        <v>620</v>
      </c>
      <c r="I156" s="67" t="s">
        <v>621</v>
      </c>
      <c r="J156" s="67" t="s">
        <v>142</v>
      </c>
      <c r="K156" s="67" t="s">
        <v>622</v>
      </c>
      <c r="L156" s="67" t="s">
        <v>41</v>
      </c>
      <c r="M156" s="67">
        <v>8859339</v>
      </c>
      <c r="N156" s="67" t="s">
        <v>623</v>
      </c>
      <c r="O156" s="67" t="s">
        <v>62</v>
      </c>
      <c r="P156" s="67" t="s">
        <v>624</v>
      </c>
      <c r="Q156" s="67" t="s">
        <v>475</v>
      </c>
      <c r="R156" s="15" t="s">
        <v>48</v>
      </c>
      <c r="S156" s="67" t="s">
        <v>445</v>
      </c>
      <c r="T156" s="67" t="s">
        <v>109</v>
      </c>
      <c r="U156" s="67" t="s">
        <v>68</v>
      </c>
      <c r="V156" s="67" t="s">
        <v>625</v>
      </c>
      <c r="W156" s="15" t="s">
        <v>626</v>
      </c>
      <c r="X156" s="67" t="s">
        <v>627</v>
      </c>
    </row>
    <row r="157" spans="1:24" ht="30" x14ac:dyDescent="0.25">
      <c r="A157" s="62">
        <f t="shared" ref="A157:A177" si="165">A156</f>
        <v>44977</v>
      </c>
      <c r="B157" s="67" t="str">
        <f t="shared" ref="B157:B177" si="166">B156</f>
        <v>Hviid A., et al.</v>
      </c>
      <c r="C157" s="68" t="str">
        <f t="shared" ref="C157:C177" si="167">C156</f>
        <v>Booster Vaccination with SARS-CoV-2 mRNA Vaccines and Myocarditis Risk in Adolescents and Young Adults: A Nordic Cohort Study of 8.9 Million Residents</v>
      </c>
      <c r="D157" s="64">
        <f t="shared" ref="D157:D177" si="168">D156</f>
        <v>44896</v>
      </c>
      <c r="E157" s="67" t="str">
        <f t="shared" ref="E157:E177" si="169">E156</f>
        <v>medRxiv</v>
      </c>
      <c r="F157" s="67" t="str">
        <f t="shared" ref="F157:F177" si="170">F156</f>
        <v>No</v>
      </c>
      <c r="G157" s="67" t="str">
        <f t="shared" ref="G157:G177" si="171">G156</f>
        <v>The Lundbeck Foundation</v>
      </c>
      <c r="H157" s="67" t="str">
        <f t="shared" ref="H157:H177" si="172">H156</f>
        <v>Denmark, Finland, Norway, and Sweden</v>
      </c>
      <c r="I157" s="67" t="str">
        <f t="shared" ref="I157:I177" si="173">I156</f>
        <v>December 2020 to August 2022</v>
      </c>
      <c r="J157" s="67" t="str">
        <f t="shared" ref="J157:J177" si="174">J156</f>
        <v>Prospective cohort study</v>
      </c>
      <c r="K157" s="67" t="str">
        <f t="shared" ref="K157:K177" si="175">K156</f>
        <v>General population (12 to 39  years)</v>
      </c>
      <c r="L157" s="67" t="str">
        <f t="shared" ref="L157:L177" si="176">L156</f>
        <v>N/A</v>
      </c>
      <c r="M157" s="67">
        <f t="shared" ref="M157:M177" si="177">M156</f>
        <v>8859339</v>
      </c>
      <c r="N157" s="67" t="str">
        <f t="shared" ref="N157:N177" si="178">N156</f>
        <v>Active</v>
      </c>
      <c r="O157" s="67" t="str">
        <f t="shared" ref="O157:O177" si="179">O156</f>
        <v>No</v>
      </c>
      <c r="P157" s="67" t="str">
        <f t="shared" ref="P157:P177" si="180">P156</f>
        <v>Incidence Rate Ratio (IRR)
IR=number of cases/person-years
Reported as 100,000 person-years where the reference group is unvaccinated</v>
      </c>
      <c r="Q157" s="67" t="str">
        <f t="shared" ref="Q157:Q177" si="181">Q156</f>
        <v>Myocarditis</v>
      </c>
      <c r="R157" s="15" t="s">
        <v>196</v>
      </c>
      <c r="S157" s="67" t="str">
        <f t="shared" ref="S157:V159" si="182">S156</f>
        <v>Female</v>
      </c>
      <c r="T157" s="67" t="str">
        <f t="shared" si="182"/>
        <v>2 doses</v>
      </c>
      <c r="U157" s="67" t="str">
        <f t="shared" si="182"/>
        <v>BNT162b2</v>
      </c>
      <c r="V157" s="67" t="str">
        <f t="shared" si="182"/>
        <v>≥28 days</v>
      </c>
      <c r="W157" s="15" t="s">
        <v>628</v>
      </c>
      <c r="X157" s="67"/>
    </row>
    <row r="158" spans="1:24" ht="30" x14ac:dyDescent="0.25">
      <c r="A158" s="62">
        <f t="shared" si="165"/>
        <v>44977</v>
      </c>
      <c r="B158" s="67" t="str">
        <f t="shared" si="166"/>
        <v>Hviid A., et al.</v>
      </c>
      <c r="C158" s="68" t="str">
        <f t="shared" si="167"/>
        <v>Booster Vaccination with SARS-CoV-2 mRNA Vaccines and Myocarditis Risk in Adolescents and Young Adults: A Nordic Cohort Study of 8.9 Million Residents</v>
      </c>
      <c r="D158" s="64">
        <f t="shared" si="168"/>
        <v>44896</v>
      </c>
      <c r="E158" s="67" t="str">
        <f t="shared" si="169"/>
        <v>medRxiv</v>
      </c>
      <c r="F158" s="67" t="str">
        <f t="shared" si="170"/>
        <v>No</v>
      </c>
      <c r="G158" s="67" t="str">
        <f t="shared" si="171"/>
        <v>The Lundbeck Foundation</v>
      </c>
      <c r="H158" s="67" t="str">
        <f t="shared" si="172"/>
        <v>Denmark, Finland, Norway, and Sweden</v>
      </c>
      <c r="I158" s="67" t="str">
        <f t="shared" si="173"/>
        <v>December 2020 to August 2022</v>
      </c>
      <c r="J158" s="67" t="str">
        <f t="shared" si="174"/>
        <v>Prospective cohort study</v>
      </c>
      <c r="K158" s="67" t="str">
        <f t="shared" si="175"/>
        <v>General population (12 to 39  years)</v>
      </c>
      <c r="L158" s="67" t="str">
        <f t="shared" si="176"/>
        <v>N/A</v>
      </c>
      <c r="M158" s="67">
        <f t="shared" si="177"/>
        <v>8859339</v>
      </c>
      <c r="N158" s="67" t="str">
        <f t="shared" si="178"/>
        <v>Active</v>
      </c>
      <c r="O158" s="67" t="str">
        <f t="shared" si="179"/>
        <v>No</v>
      </c>
      <c r="P158" s="67" t="str">
        <f t="shared" si="180"/>
        <v>Incidence Rate Ratio (IRR)
IR=number of cases/person-years
Reported as 100,000 person-years where the reference group is unvaccinated</v>
      </c>
      <c r="Q158" s="67" t="str">
        <f t="shared" si="181"/>
        <v>Myocarditis</v>
      </c>
      <c r="R158" s="15" t="s">
        <v>629</v>
      </c>
      <c r="S158" s="67" t="str">
        <f t="shared" si="182"/>
        <v>Female</v>
      </c>
      <c r="T158" s="67" t="str">
        <f t="shared" si="182"/>
        <v>2 doses</v>
      </c>
      <c r="U158" s="67" t="str">
        <f t="shared" si="182"/>
        <v>BNT162b2</v>
      </c>
      <c r="V158" s="67" t="str">
        <f t="shared" si="182"/>
        <v>≥28 days</v>
      </c>
      <c r="W158" s="15" t="s">
        <v>630</v>
      </c>
      <c r="X158" s="67"/>
    </row>
    <row r="159" spans="1:24" ht="30" x14ac:dyDescent="0.25">
      <c r="A159" s="62">
        <f t="shared" si="165"/>
        <v>44977</v>
      </c>
      <c r="B159" s="67" t="str">
        <f t="shared" si="166"/>
        <v>Hviid A., et al.</v>
      </c>
      <c r="C159" s="68" t="str">
        <f t="shared" si="167"/>
        <v>Booster Vaccination with SARS-CoV-2 mRNA Vaccines and Myocarditis Risk in Adolescents and Young Adults: A Nordic Cohort Study of 8.9 Million Residents</v>
      </c>
      <c r="D159" s="64">
        <f t="shared" si="168"/>
        <v>44896</v>
      </c>
      <c r="E159" s="67" t="str">
        <f t="shared" si="169"/>
        <v>medRxiv</v>
      </c>
      <c r="F159" s="67" t="str">
        <f t="shared" si="170"/>
        <v>No</v>
      </c>
      <c r="G159" s="67" t="str">
        <f t="shared" si="171"/>
        <v>The Lundbeck Foundation</v>
      </c>
      <c r="H159" s="67" t="str">
        <f t="shared" si="172"/>
        <v>Denmark, Finland, Norway, and Sweden</v>
      </c>
      <c r="I159" s="67" t="str">
        <f t="shared" si="173"/>
        <v>December 2020 to August 2022</v>
      </c>
      <c r="J159" s="67" t="str">
        <f t="shared" si="174"/>
        <v>Prospective cohort study</v>
      </c>
      <c r="K159" s="67" t="str">
        <f t="shared" si="175"/>
        <v>General population (12 to 39  years)</v>
      </c>
      <c r="L159" s="67" t="str">
        <f t="shared" si="176"/>
        <v>N/A</v>
      </c>
      <c r="M159" s="67">
        <f t="shared" si="177"/>
        <v>8859339</v>
      </c>
      <c r="N159" s="67" t="str">
        <f t="shared" si="178"/>
        <v>Active</v>
      </c>
      <c r="O159" s="67" t="str">
        <f t="shared" si="179"/>
        <v>No</v>
      </c>
      <c r="P159" s="67" t="str">
        <f t="shared" si="180"/>
        <v>Incidence Rate Ratio (IRR)
IR=number of cases/person-years
Reported as 100,000 person-years where the reference group is unvaccinated</v>
      </c>
      <c r="Q159" s="67" t="str">
        <f t="shared" si="181"/>
        <v>Myocarditis</v>
      </c>
      <c r="R159" s="15" t="s">
        <v>631</v>
      </c>
      <c r="S159" s="67" t="str">
        <f t="shared" si="182"/>
        <v>Female</v>
      </c>
      <c r="T159" s="67" t="str">
        <f t="shared" si="182"/>
        <v>2 doses</v>
      </c>
      <c r="U159" s="67" t="str">
        <f t="shared" si="182"/>
        <v>BNT162b2</v>
      </c>
      <c r="V159" s="67" t="str">
        <f t="shared" si="182"/>
        <v>≥28 days</v>
      </c>
      <c r="W159" s="15" t="s">
        <v>632</v>
      </c>
      <c r="X159" s="67"/>
    </row>
    <row r="160" spans="1:24" ht="30" x14ac:dyDescent="0.25">
      <c r="A160" s="62">
        <f t="shared" si="165"/>
        <v>44977</v>
      </c>
      <c r="B160" s="67" t="str">
        <f t="shared" si="166"/>
        <v>Hviid A., et al.</v>
      </c>
      <c r="C160" s="68" t="str">
        <f t="shared" si="167"/>
        <v>Booster Vaccination with SARS-CoV-2 mRNA Vaccines and Myocarditis Risk in Adolescents and Young Adults: A Nordic Cohort Study of 8.9 Million Residents</v>
      </c>
      <c r="D160" s="64">
        <f t="shared" si="168"/>
        <v>44896</v>
      </c>
      <c r="E160" s="67" t="str">
        <f t="shared" si="169"/>
        <v>medRxiv</v>
      </c>
      <c r="F160" s="67" t="str">
        <f t="shared" si="170"/>
        <v>No</v>
      </c>
      <c r="G160" s="67" t="str">
        <f t="shared" si="171"/>
        <v>The Lundbeck Foundation</v>
      </c>
      <c r="H160" s="67" t="str">
        <f t="shared" si="172"/>
        <v>Denmark, Finland, Norway, and Sweden</v>
      </c>
      <c r="I160" s="67" t="str">
        <f t="shared" si="173"/>
        <v>December 2020 to August 2022</v>
      </c>
      <c r="J160" s="67" t="str">
        <f t="shared" si="174"/>
        <v>Prospective cohort study</v>
      </c>
      <c r="K160" s="67" t="str">
        <f t="shared" si="175"/>
        <v>General population (12 to 39  years)</v>
      </c>
      <c r="L160" s="67" t="str">
        <f t="shared" si="176"/>
        <v>N/A</v>
      </c>
      <c r="M160" s="67">
        <f t="shared" si="177"/>
        <v>8859339</v>
      </c>
      <c r="N160" s="67" t="str">
        <f t="shared" si="178"/>
        <v>Active</v>
      </c>
      <c r="O160" s="67" t="str">
        <f t="shared" si="179"/>
        <v>No</v>
      </c>
      <c r="P160" s="67" t="str">
        <f t="shared" si="180"/>
        <v>Incidence Rate Ratio (IRR)
IR=number of cases/person-years
Reported as 100,000 person-years where the reference group is unvaccinated</v>
      </c>
      <c r="Q160" s="67" t="str">
        <f t="shared" si="181"/>
        <v>Myocarditis</v>
      </c>
      <c r="R160" s="15" t="s">
        <v>48</v>
      </c>
      <c r="S160" s="67" t="s">
        <v>439</v>
      </c>
      <c r="T160" s="67" t="str">
        <f t="shared" ref="T160:V163" si="183">T159</f>
        <v>2 doses</v>
      </c>
      <c r="U160" s="67" t="str">
        <f t="shared" si="183"/>
        <v>BNT162b2</v>
      </c>
      <c r="V160" s="67" t="str">
        <f t="shared" si="183"/>
        <v>≥28 days</v>
      </c>
      <c r="W160" s="15" t="s">
        <v>633</v>
      </c>
      <c r="X160" s="67"/>
    </row>
    <row r="161" spans="1:24" ht="30" x14ac:dyDescent="0.25">
      <c r="A161" s="62">
        <f t="shared" si="165"/>
        <v>44977</v>
      </c>
      <c r="B161" s="67" t="str">
        <f t="shared" si="166"/>
        <v>Hviid A., et al.</v>
      </c>
      <c r="C161" s="68" t="str">
        <f t="shared" si="167"/>
        <v>Booster Vaccination with SARS-CoV-2 mRNA Vaccines and Myocarditis Risk in Adolescents and Young Adults: A Nordic Cohort Study of 8.9 Million Residents</v>
      </c>
      <c r="D161" s="64">
        <f t="shared" si="168"/>
        <v>44896</v>
      </c>
      <c r="E161" s="67" t="str">
        <f t="shared" si="169"/>
        <v>medRxiv</v>
      </c>
      <c r="F161" s="67" t="str">
        <f t="shared" si="170"/>
        <v>No</v>
      </c>
      <c r="G161" s="67" t="str">
        <f t="shared" si="171"/>
        <v>The Lundbeck Foundation</v>
      </c>
      <c r="H161" s="67" t="str">
        <f t="shared" si="172"/>
        <v>Denmark, Finland, Norway, and Sweden</v>
      </c>
      <c r="I161" s="67" t="str">
        <f t="shared" si="173"/>
        <v>December 2020 to August 2022</v>
      </c>
      <c r="J161" s="67" t="str">
        <f t="shared" si="174"/>
        <v>Prospective cohort study</v>
      </c>
      <c r="K161" s="67" t="str">
        <f t="shared" si="175"/>
        <v>General population (12 to 39  years)</v>
      </c>
      <c r="L161" s="67" t="str">
        <f t="shared" si="176"/>
        <v>N/A</v>
      </c>
      <c r="M161" s="67">
        <f t="shared" si="177"/>
        <v>8859339</v>
      </c>
      <c r="N161" s="67" t="str">
        <f t="shared" si="178"/>
        <v>Active</v>
      </c>
      <c r="O161" s="67" t="str">
        <f t="shared" si="179"/>
        <v>No</v>
      </c>
      <c r="P161" s="67" t="str">
        <f t="shared" si="180"/>
        <v>Incidence Rate Ratio (IRR)
IR=number of cases/person-years
Reported as 100,000 person-years where the reference group is unvaccinated</v>
      </c>
      <c r="Q161" s="67" t="str">
        <f t="shared" si="181"/>
        <v>Myocarditis</v>
      </c>
      <c r="R161" s="15" t="s">
        <v>196</v>
      </c>
      <c r="S161" s="67" t="str">
        <f>S160</f>
        <v>Male</v>
      </c>
      <c r="T161" s="67" t="str">
        <f t="shared" si="183"/>
        <v>2 doses</v>
      </c>
      <c r="U161" s="67" t="str">
        <f t="shared" si="183"/>
        <v>BNT162b2</v>
      </c>
      <c r="V161" s="67" t="str">
        <f t="shared" si="183"/>
        <v>≥28 days</v>
      </c>
      <c r="W161" s="15" t="s">
        <v>634</v>
      </c>
      <c r="X161" s="67"/>
    </row>
    <row r="162" spans="1:24" ht="30" x14ac:dyDescent="0.25">
      <c r="A162" s="62">
        <f t="shared" si="165"/>
        <v>44977</v>
      </c>
      <c r="B162" s="67" t="str">
        <f t="shared" si="166"/>
        <v>Hviid A., et al.</v>
      </c>
      <c r="C162" s="68" t="str">
        <f t="shared" si="167"/>
        <v>Booster Vaccination with SARS-CoV-2 mRNA Vaccines and Myocarditis Risk in Adolescents and Young Adults: A Nordic Cohort Study of 8.9 Million Residents</v>
      </c>
      <c r="D162" s="64">
        <f t="shared" si="168"/>
        <v>44896</v>
      </c>
      <c r="E162" s="67" t="str">
        <f t="shared" si="169"/>
        <v>medRxiv</v>
      </c>
      <c r="F162" s="67" t="str">
        <f t="shared" si="170"/>
        <v>No</v>
      </c>
      <c r="G162" s="67" t="str">
        <f t="shared" si="171"/>
        <v>The Lundbeck Foundation</v>
      </c>
      <c r="H162" s="67" t="str">
        <f t="shared" si="172"/>
        <v>Denmark, Finland, Norway, and Sweden</v>
      </c>
      <c r="I162" s="67" t="str">
        <f t="shared" si="173"/>
        <v>December 2020 to August 2022</v>
      </c>
      <c r="J162" s="67" t="str">
        <f t="shared" si="174"/>
        <v>Prospective cohort study</v>
      </c>
      <c r="K162" s="67" t="str">
        <f t="shared" si="175"/>
        <v>General population (12 to 39  years)</v>
      </c>
      <c r="L162" s="67" t="str">
        <f t="shared" si="176"/>
        <v>N/A</v>
      </c>
      <c r="M162" s="67">
        <f t="shared" si="177"/>
        <v>8859339</v>
      </c>
      <c r="N162" s="67" t="str">
        <f t="shared" si="178"/>
        <v>Active</v>
      </c>
      <c r="O162" s="67" t="str">
        <f t="shared" si="179"/>
        <v>No</v>
      </c>
      <c r="P162" s="67" t="str">
        <f t="shared" si="180"/>
        <v>Incidence Rate Ratio (IRR)
IR=number of cases/person-years
Reported as 100,000 person-years where the reference group is unvaccinated</v>
      </c>
      <c r="Q162" s="67" t="str">
        <f t="shared" si="181"/>
        <v>Myocarditis</v>
      </c>
      <c r="R162" s="15" t="s">
        <v>629</v>
      </c>
      <c r="S162" s="67" t="str">
        <f>S161</f>
        <v>Male</v>
      </c>
      <c r="T162" s="67" t="str">
        <f t="shared" si="183"/>
        <v>2 doses</v>
      </c>
      <c r="U162" s="67" t="str">
        <f t="shared" si="183"/>
        <v>BNT162b2</v>
      </c>
      <c r="V162" s="67" t="str">
        <f t="shared" si="183"/>
        <v>≥28 days</v>
      </c>
      <c r="W162" s="15" t="s">
        <v>635</v>
      </c>
      <c r="X162" s="67"/>
    </row>
    <row r="163" spans="1:24" ht="30" x14ac:dyDescent="0.25">
      <c r="A163" s="62">
        <f t="shared" si="165"/>
        <v>44977</v>
      </c>
      <c r="B163" s="67" t="str">
        <f t="shared" si="166"/>
        <v>Hviid A., et al.</v>
      </c>
      <c r="C163" s="68" t="str">
        <f t="shared" si="167"/>
        <v>Booster Vaccination with SARS-CoV-2 mRNA Vaccines and Myocarditis Risk in Adolescents and Young Adults: A Nordic Cohort Study of 8.9 Million Residents</v>
      </c>
      <c r="D163" s="64">
        <f t="shared" si="168"/>
        <v>44896</v>
      </c>
      <c r="E163" s="67" t="str">
        <f t="shared" si="169"/>
        <v>medRxiv</v>
      </c>
      <c r="F163" s="67" t="str">
        <f t="shared" si="170"/>
        <v>No</v>
      </c>
      <c r="G163" s="67" t="str">
        <f t="shared" si="171"/>
        <v>The Lundbeck Foundation</v>
      </c>
      <c r="H163" s="67" t="str">
        <f t="shared" si="172"/>
        <v>Denmark, Finland, Norway, and Sweden</v>
      </c>
      <c r="I163" s="67" t="str">
        <f t="shared" si="173"/>
        <v>December 2020 to August 2022</v>
      </c>
      <c r="J163" s="67" t="str">
        <f t="shared" si="174"/>
        <v>Prospective cohort study</v>
      </c>
      <c r="K163" s="67" t="str">
        <f t="shared" si="175"/>
        <v>General population (12 to 39  years)</v>
      </c>
      <c r="L163" s="67" t="str">
        <f t="shared" si="176"/>
        <v>N/A</v>
      </c>
      <c r="M163" s="67">
        <f t="shared" si="177"/>
        <v>8859339</v>
      </c>
      <c r="N163" s="67" t="str">
        <f t="shared" si="178"/>
        <v>Active</v>
      </c>
      <c r="O163" s="67" t="str">
        <f t="shared" si="179"/>
        <v>No</v>
      </c>
      <c r="P163" s="67" t="str">
        <f t="shared" si="180"/>
        <v>Incidence Rate Ratio (IRR)
IR=number of cases/person-years
Reported as 100,000 person-years where the reference group is unvaccinated</v>
      </c>
      <c r="Q163" s="67" t="str">
        <f t="shared" si="181"/>
        <v>Myocarditis</v>
      </c>
      <c r="R163" s="15" t="s">
        <v>631</v>
      </c>
      <c r="S163" s="67" t="str">
        <f>S162</f>
        <v>Male</v>
      </c>
      <c r="T163" s="67" t="str">
        <f t="shared" si="183"/>
        <v>2 doses</v>
      </c>
      <c r="U163" s="67" t="str">
        <f t="shared" si="183"/>
        <v>BNT162b2</v>
      </c>
      <c r="V163" s="67" t="str">
        <f t="shared" si="183"/>
        <v>≥28 days</v>
      </c>
      <c r="W163" s="15" t="s">
        <v>636</v>
      </c>
      <c r="X163" s="67"/>
    </row>
    <row r="164" spans="1:24" ht="30" x14ac:dyDescent="0.25">
      <c r="A164" s="62">
        <f t="shared" si="165"/>
        <v>44977</v>
      </c>
      <c r="B164" s="67" t="str">
        <f t="shared" si="166"/>
        <v>Hviid A., et al.</v>
      </c>
      <c r="C164" s="68" t="str">
        <f t="shared" si="167"/>
        <v>Booster Vaccination with SARS-CoV-2 mRNA Vaccines and Myocarditis Risk in Adolescents and Young Adults: A Nordic Cohort Study of 8.9 Million Residents</v>
      </c>
      <c r="D164" s="64">
        <f t="shared" si="168"/>
        <v>44896</v>
      </c>
      <c r="E164" s="67" t="str">
        <f t="shared" si="169"/>
        <v>medRxiv</v>
      </c>
      <c r="F164" s="67" t="str">
        <f t="shared" si="170"/>
        <v>No</v>
      </c>
      <c r="G164" s="67" t="str">
        <f t="shared" si="171"/>
        <v>The Lundbeck Foundation</v>
      </c>
      <c r="H164" s="67" t="str">
        <f t="shared" si="172"/>
        <v>Denmark, Finland, Norway, and Sweden</v>
      </c>
      <c r="I164" s="67" t="str">
        <f t="shared" si="173"/>
        <v>December 2020 to August 2022</v>
      </c>
      <c r="J164" s="67" t="str">
        <f t="shared" si="174"/>
        <v>Prospective cohort study</v>
      </c>
      <c r="K164" s="67" t="str">
        <f t="shared" si="175"/>
        <v>General population (12 to 39  years)</v>
      </c>
      <c r="L164" s="67" t="str">
        <f t="shared" si="176"/>
        <v>N/A</v>
      </c>
      <c r="M164" s="67">
        <f t="shared" si="177"/>
        <v>8859339</v>
      </c>
      <c r="N164" s="67" t="str">
        <f t="shared" si="178"/>
        <v>Active</v>
      </c>
      <c r="O164" s="67" t="str">
        <f t="shared" si="179"/>
        <v>No</v>
      </c>
      <c r="P164" s="67" t="str">
        <f t="shared" si="180"/>
        <v>Incidence Rate Ratio (IRR)
IR=number of cases/person-years
Reported as 100,000 person-years where the reference group is unvaccinated</v>
      </c>
      <c r="Q164" s="67" t="str">
        <f t="shared" si="181"/>
        <v>Myocarditis</v>
      </c>
      <c r="R164" s="67" t="s">
        <v>48</v>
      </c>
      <c r="S164" s="67" t="str">
        <f>S163</f>
        <v>Male</v>
      </c>
      <c r="T164" s="67" t="s">
        <v>553</v>
      </c>
      <c r="U164" s="67" t="str">
        <f t="shared" ref="U164:V169" si="184">U163</f>
        <v>BNT162b2</v>
      </c>
      <c r="V164" s="67" t="str">
        <f t="shared" si="184"/>
        <v>≥28 days</v>
      </c>
      <c r="W164" s="15" t="s">
        <v>637</v>
      </c>
      <c r="X164" s="67"/>
    </row>
    <row r="165" spans="1:24" ht="30" x14ac:dyDescent="0.25">
      <c r="A165" s="62">
        <f t="shared" si="165"/>
        <v>44977</v>
      </c>
      <c r="B165" s="67" t="str">
        <f t="shared" si="166"/>
        <v>Hviid A., et al.</v>
      </c>
      <c r="C165" s="68" t="str">
        <f t="shared" si="167"/>
        <v>Booster Vaccination with SARS-CoV-2 mRNA Vaccines and Myocarditis Risk in Adolescents and Young Adults: A Nordic Cohort Study of 8.9 Million Residents</v>
      </c>
      <c r="D165" s="64">
        <f t="shared" si="168"/>
        <v>44896</v>
      </c>
      <c r="E165" s="67" t="str">
        <f t="shared" si="169"/>
        <v>medRxiv</v>
      </c>
      <c r="F165" s="67" t="str">
        <f t="shared" si="170"/>
        <v>No</v>
      </c>
      <c r="G165" s="67" t="str">
        <f t="shared" si="171"/>
        <v>The Lundbeck Foundation</v>
      </c>
      <c r="H165" s="67" t="str">
        <f t="shared" si="172"/>
        <v>Denmark, Finland, Norway, and Sweden</v>
      </c>
      <c r="I165" s="67" t="str">
        <f t="shared" si="173"/>
        <v>December 2020 to August 2022</v>
      </c>
      <c r="J165" s="67" t="str">
        <f t="shared" si="174"/>
        <v>Prospective cohort study</v>
      </c>
      <c r="K165" s="67" t="str">
        <f t="shared" si="175"/>
        <v>General population (12 to 39  years)</v>
      </c>
      <c r="L165" s="67" t="str">
        <f t="shared" si="176"/>
        <v>N/A</v>
      </c>
      <c r="M165" s="67">
        <f t="shared" si="177"/>
        <v>8859339</v>
      </c>
      <c r="N165" s="67" t="str">
        <f t="shared" si="178"/>
        <v>Active</v>
      </c>
      <c r="O165" s="67" t="str">
        <f t="shared" si="179"/>
        <v>No</v>
      </c>
      <c r="P165" s="67" t="str">
        <f t="shared" si="180"/>
        <v>Incidence Rate Ratio (IRR)
IR=number of cases/person-years
Reported as 100,000 person-years where the reference group is unvaccinated</v>
      </c>
      <c r="Q165" s="67" t="str">
        <f t="shared" si="181"/>
        <v>Myocarditis</v>
      </c>
      <c r="R165" s="67" t="str">
        <f>R164</f>
        <v>Overall</v>
      </c>
      <c r="S165" s="67" t="str">
        <f>S164</f>
        <v>Male</v>
      </c>
      <c r="T165" s="67" t="str">
        <f>T164</f>
        <v>3 doses</v>
      </c>
      <c r="U165" s="67" t="str">
        <f t="shared" si="184"/>
        <v>BNT162b2</v>
      </c>
      <c r="V165" s="67" t="str">
        <f t="shared" si="184"/>
        <v>≥28 days</v>
      </c>
      <c r="W165" s="15" t="s">
        <v>638</v>
      </c>
      <c r="X165" s="67"/>
    </row>
    <row r="166" spans="1:24" ht="30" x14ac:dyDescent="0.25">
      <c r="A166" s="62">
        <f t="shared" si="165"/>
        <v>44977</v>
      </c>
      <c r="B166" s="67" t="str">
        <f t="shared" si="166"/>
        <v>Hviid A., et al.</v>
      </c>
      <c r="C166" s="68" t="str">
        <f t="shared" si="167"/>
        <v>Booster Vaccination with SARS-CoV-2 mRNA Vaccines and Myocarditis Risk in Adolescents and Young Adults: A Nordic Cohort Study of 8.9 Million Residents</v>
      </c>
      <c r="D166" s="64">
        <f t="shared" si="168"/>
        <v>44896</v>
      </c>
      <c r="E166" s="67" t="str">
        <f t="shared" si="169"/>
        <v>medRxiv</v>
      </c>
      <c r="F166" s="67" t="str">
        <f t="shared" si="170"/>
        <v>No</v>
      </c>
      <c r="G166" s="67" t="str">
        <f t="shared" si="171"/>
        <v>The Lundbeck Foundation</v>
      </c>
      <c r="H166" s="67" t="str">
        <f t="shared" si="172"/>
        <v>Denmark, Finland, Norway, and Sweden</v>
      </c>
      <c r="I166" s="67" t="str">
        <f t="shared" si="173"/>
        <v>December 2020 to August 2022</v>
      </c>
      <c r="J166" s="67" t="str">
        <f t="shared" si="174"/>
        <v>Prospective cohort study</v>
      </c>
      <c r="K166" s="67" t="str">
        <f t="shared" si="175"/>
        <v>General population (12 to 39  years)</v>
      </c>
      <c r="L166" s="67" t="str">
        <f t="shared" si="176"/>
        <v>N/A</v>
      </c>
      <c r="M166" s="67">
        <f t="shared" si="177"/>
        <v>8859339</v>
      </c>
      <c r="N166" s="67" t="str">
        <f t="shared" si="178"/>
        <v>Active</v>
      </c>
      <c r="O166" s="67" t="str">
        <f t="shared" si="179"/>
        <v>No</v>
      </c>
      <c r="P166" s="67" t="str">
        <f t="shared" si="180"/>
        <v>Incidence Rate Ratio (IRR)
IR=number of cases/person-years
Reported as 100,000 person-years where the reference group is unvaccinated</v>
      </c>
      <c r="Q166" s="67" t="str">
        <f t="shared" si="181"/>
        <v>Myocarditis</v>
      </c>
      <c r="R166" s="67" t="str">
        <f>R165</f>
        <v>Overall</v>
      </c>
      <c r="S166" s="15" t="s">
        <v>445</v>
      </c>
      <c r="T166" s="67" t="str">
        <f>T165</f>
        <v>3 doses</v>
      </c>
      <c r="U166" s="67" t="str">
        <f t="shared" si="184"/>
        <v>BNT162b2</v>
      </c>
      <c r="V166" s="67" t="str">
        <f t="shared" si="184"/>
        <v>≥28 days</v>
      </c>
      <c r="W166" s="15" t="s">
        <v>639</v>
      </c>
      <c r="X166" s="67"/>
    </row>
    <row r="167" spans="1:24" ht="30" x14ac:dyDescent="0.25">
      <c r="A167" s="62">
        <f t="shared" si="165"/>
        <v>44977</v>
      </c>
      <c r="B167" s="67" t="str">
        <f t="shared" si="166"/>
        <v>Hviid A., et al.</v>
      </c>
      <c r="C167" s="68" t="str">
        <f t="shared" si="167"/>
        <v>Booster Vaccination with SARS-CoV-2 mRNA Vaccines and Myocarditis Risk in Adolescents and Young Adults: A Nordic Cohort Study of 8.9 Million Residents</v>
      </c>
      <c r="D167" s="64">
        <f t="shared" si="168"/>
        <v>44896</v>
      </c>
      <c r="E167" s="67" t="str">
        <f t="shared" si="169"/>
        <v>medRxiv</v>
      </c>
      <c r="F167" s="67" t="str">
        <f t="shared" si="170"/>
        <v>No</v>
      </c>
      <c r="G167" s="67" t="str">
        <f t="shared" si="171"/>
        <v>The Lundbeck Foundation</v>
      </c>
      <c r="H167" s="67" t="str">
        <f t="shared" si="172"/>
        <v>Denmark, Finland, Norway, and Sweden</v>
      </c>
      <c r="I167" s="67" t="str">
        <f t="shared" si="173"/>
        <v>December 2020 to August 2022</v>
      </c>
      <c r="J167" s="67" t="str">
        <f t="shared" si="174"/>
        <v>Prospective cohort study</v>
      </c>
      <c r="K167" s="67" t="str">
        <f t="shared" si="175"/>
        <v>General population (12 to 39  years)</v>
      </c>
      <c r="L167" s="67" t="str">
        <f t="shared" si="176"/>
        <v>N/A</v>
      </c>
      <c r="M167" s="67">
        <f t="shared" si="177"/>
        <v>8859339</v>
      </c>
      <c r="N167" s="67" t="str">
        <f t="shared" si="178"/>
        <v>Active</v>
      </c>
      <c r="O167" s="67" t="str">
        <f t="shared" si="179"/>
        <v>No</v>
      </c>
      <c r="P167" s="67" t="str">
        <f t="shared" si="180"/>
        <v>Incidence Rate Ratio (IRR)
IR=number of cases/person-years
Reported as 100,000 person-years where the reference group is unvaccinated</v>
      </c>
      <c r="Q167" s="67" t="str">
        <f t="shared" si="181"/>
        <v>Myocarditis</v>
      </c>
      <c r="R167" s="67" t="str">
        <f>R166</f>
        <v>Overall</v>
      </c>
      <c r="S167" s="67" t="s">
        <v>439</v>
      </c>
      <c r="T167" s="67" t="str">
        <f>T166</f>
        <v>3 doses</v>
      </c>
      <c r="U167" s="67" t="str">
        <f t="shared" si="184"/>
        <v>BNT162b2</v>
      </c>
      <c r="V167" s="67" t="str">
        <f t="shared" si="184"/>
        <v>≥28 days</v>
      </c>
      <c r="W167" s="15" t="s">
        <v>640</v>
      </c>
      <c r="X167" s="67"/>
    </row>
    <row r="168" spans="1:24" ht="30" x14ac:dyDescent="0.25">
      <c r="A168" s="62">
        <f t="shared" si="165"/>
        <v>44977</v>
      </c>
      <c r="B168" s="67" t="str">
        <f t="shared" si="166"/>
        <v>Hviid A., et al.</v>
      </c>
      <c r="C168" s="68" t="str">
        <f t="shared" si="167"/>
        <v>Booster Vaccination with SARS-CoV-2 mRNA Vaccines and Myocarditis Risk in Adolescents and Young Adults: A Nordic Cohort Study of 8.9 Million Residents</v>
      </c>
      <c r="D168" s="64">
        <f t="shared" si="168"/>
        <v>44896</v>
      </c>
      <c r="E168" s="67" t="str">
        <f t="shared" si="169"/>
        <v>medRxiv</v>
      </c>
      <c r="F168" s="67" t="str">
        <f t="shared" si="170"/>
        <v>No</v>
      </c>
      <c r="G168" s="67" t="str">
        <f t="shared" si="171"/>
        <v>The Lundbeck Foundation</v>
      </c>
      <c r="H168" s="67" t="str">
        <f t="shared" si="172"/>
        <v>Denmark, Finland, Norway, and Sweden</v>
      </c>
      <c r="I168" s="67" t="str">
        <f t="shared" si="173"/>
        <v>December 2020 to August 2022</v>
      </c>
      <c r="J168" s="67" t="str">
        <f t="shared" si="174"/>
        <v>Prospective cohort study</v>
      </c>
      <c r="K168" s="67" t="str">
        <f t="shared" si="175"/>
        <v>General population (12 to 39  years)</v>
      </c>
      <c r="L168" s="67" t="str">
        <f t="shared" si="176"/>
        <v>N/A</v>
      </c>
      <c r="M168" s="67">
        <f t="shared" si="177"/>
        <v>8859339</v>
      </c>
      <c r="N168" s="67" t="str">
        <f t="shared" si="178"/>
        <v>Active</v>
      </c>
      <c r="O168" s="67" t="str">
        <f t="shared" si="179"/>
        <v>No</v>
      </c>
      <c r="P168" s="67" t="str">
        <f t="shared" si="180"/>
        <v>Incidence Rate Ratio (IRR)
IR=number of cases/person-years
Reported as 100,000 person-years where the reference group is unvaccinated</v>
      </c>
      <c r="Q168" s="67" t="str">
        <f t="shared" si="181"/>
        <v>Myocarditis</v>
      </c>
      <c r="R168" s="15" t="s">
        <v>629</v>
      </c>
      <c r="S168" s="67" t="str">
        <f>S167</f>
        <v>Male</v>
      </c>
      <c r="T168" s="67" t="str">
        <f>T167</f>
        <v>3 doses</v>
      </c>
      <c r="U168" s="67" t="str">
        <f t="shared" si="184"/>
        <v>BNT162b2</v>
      </c>
      <c r="V168" s="67" t="str">
        <f t="shared" si="184"/>
        <v>≥28 days</v>
      </c>
      <c r="W168" s="15" t="s">
        <v>641</v>
      </c>
      <c r="X168" s="67"/>
    </row>
    <row r="169" spans="1:24" ht="30" x14ac:dyDescent="0.25">
      <c r="A169" s="62">
        <f t="shared" si="165"/>
        <v>44977</v>
      </c>
      <c r="B169" s="67" t="str">
        <f t="shared" si="166"/>
        <v>Hviid A., et al.</v>
      </c>
      <c r="C169" s="68" t="str">
        <f t="shared" si="167"/>
        <v>Booster Vaccination with SARS-CoV-2 mRNA Vaccines and Myocarditis Risk in Adolescents and Young Adults: A Nordic Cohort Study of 8.9 Million Residents</v>
      </c>
      <c r="D169" s="64">
        <f t="shared" si="168"/>
        <v>44896</v>
      </c>
      <c r="E169" s="67" t="str">
        <f t="shared" si="169"/>
        <v>medRxiv</v>
      </c>
      <c r="F169" s="67" t="str">
        <f t="shared" si="170"/>
        <v>No</v>
      </c>
      <c r="G169" s="67" t="str">
        <f t="shared" si="171"/>
        <v>The Lundbeck Foundation</v>
      </c>
      <c r="H169" s="67" t="str">
        <f t="shared" si="172"/>
        <v>Denmark, Finland, Norway, and Sweden</v>
      </c>
      <c r="I169" s="67" t="str">
        <f t="shared" si="173"/>
        <v>December 2020 to August 2022</v>
      </c>
      <c r="J169" s="67" t="str">
        <f t="shared" si="174"/>
        <v>Prospective cohort study</v>
      </c>
      <c r="K169" s="67" t="str">
        <f t="shared" si="175"/>
        <v>General population (12 to 39  years)</v>
      </c>
      <c r="L169" s="67" t="str">
        <f t="shared" si="176"/>
        <v>N/A</v>
      </c>
      <c r="M169" s="67">
        <f t="shared" si="177"/>
        <v>8859339</v>
      </c>
      <c r="N169" s="67" t="str">
        <f t="shared" si="178"/>
        <v>Active</v>
      </c>
      <c r="O169" s="67" t="str">
        <f t="shared" si="179"/>
        <v>No</v>
      </c>
      <c r="P169" s="67" t="str">
        <f t="shared" si="180"/>
        <v>Incidence Rate Ratio (IRR)
IR=number of cases/person-years
Reported as 100,000 person-years where the reference group is unvaccinated</v>
      </c>
      <c r="Q169" s="67" t="str">
        <f t="shared" si="181"/>
        <v>Myocarditis</v>
      </c>
      <c r="R169" s="15" t="s">
        <v>631</v>
      </c>
      <c r="S169" s="67" t="str">
        <f>S168</f>
        <v>Male</v>
      </c>
      <c r="T169" s="67" t="str">
        <f>T168</f>
        <v>3 doses</v>
      </c>
      <c r="U169" s="67" t="str">
        <f t="shared" si="184"/>
        <v>BNT162b2</v>
      </c>
      <c r="V169" s="67" t="str">
        <f t="shared" si="184"/>
        <v>≥28 days</v>
      </c>
      <c r="W169" s="15" t="s">
        <v>642</v>
      </c>
      <c r="X169" s="67"/>
    </row>
    <row r="170" spans="1:24" ht="30" x14ac:dyDescent="0.25">
      <c r="A170" s="62">
        <f t="shared" si="165"/>
        <v>44977</v>
      </c>
      <c r="B170" s="67" t="str">
        <f t="shared" si="166"/>
        <v>Hviid A., et al.</v>
      </c>
      <c r="C170" s="68" t="str">
        <f t="shared" si="167"/>
        <v>Booster Vaccination with SARS-CoV-2 mRNA Vaccines and Myocarditis Risk in Adolescents and Young Adults: A Nordic Cohort Study of 8.9 Million Residents</v>
      </c>
      <c r="D170" s="64">
        <f t="shared" si="168"/>
        <v>44896</v>
      </c>
      <c r="E170" s="67" t="str">
        <f t="shared" si="169"/>
        <v>medRxiv</v>
      </c>
      <c r="F170" s="67" t="str">
        <f t="shared" si="170"/>
        <v>No</v>
      </c>
      <c r="G170" s="67" t="str">
        <f t="shared" si="171"/>
        <v>The Lundbeck Foundation</v>
      </c>
      <c r="H170" s="67" t="str">
        <f t="shared" si="172"/>
        <v>Denmark, Finland, Norway, and Sweden</v>
      </c>
      <c r="I170" s="67" t="str">
        <f t="shared" si="173"/>
        <v>December 2020 to August 2022</v>
      </c>
      <c r="J170" s="67" t="str">
        <f t="shared" si="174"/>
        <v>Prospective cohort study</v>
      </c>
      <c r="K170" s="67" t="str">
        <f t="shared" si="175"/>
        <v>General population (12 to 39  years)</v>
      </c>
      <c r="L170" s="67" t="str">
        <f t="shared" si="176"/>
        <v>N/A</v>
      </c>
      <c r="M170" s="67">
        <f t="shared" si="177"/>
        <v>8859339</v>
      </c>
      <c r="N170" s="67" t="str">
        <f t="shared" si="178"/>
        <v>Active</v>
      </c>
      <c r="O170" s="67" t="str">
        <f t="shared" si="179"/>
        <v>No</v>
      </c>
      <c r="P170" s="67" t="str">
        <f t="shared" si="180"/>
        <v>Incidence Rate Ratio (IRR)
IR=number of cases/person-years
Reported as 100,000 person-years where the reference group is unvaccinated</v>
      </c>
      <c r="Q170" s="67" t="str">
        <f t="shared" si="181"/>
        <v>Myocarditis</v>
      </c>
      <c r="R170" s="15" t="s">
        <v>48</v>
      </c>
      <c r="S170" s="67" t="s">
        <v>445</v>
      </c>
      <c r="T170" s="67" t="s">
        <v>109</v>
      </c>
      <c r="U170" s="67" t="s">
        <v>65</v>
      </c>
      <c r="V170" s="67" t="str">
        <f t="shared" ref="V170:V177" si="185">V169</f>
        <v>≥28 days</v>
      </c>
      <c r="W170" s="15" t="s">
        <v>643</v>
      </c>
      <c r="X170" s="67"/>
    </row>
    <row r="171" spans="1:24" ht="30" x14ac:dyDescent="0.25">
      <c r="A171" s="62">
        <f t="shared" si="165"/>
        <v>44977</v>
      </c>
      <c r="B171" s="67" t="str">
        <f t="shared" si="166"/>
        <v>Hviid A., et al.</v>
      </c>
      <c r="C171" s="68" t="str">
        <f t="shared" si="167"/>
        <v>Booster Vaccination with SARS-CoV-2 mRNA Vaccines and Myocarditis Risk in Adolescents and Young Adults: A Nordic Cohort Study of 8.9 Million Residents</v>
      </c>
      <c r="D171" s="64">
        <f t="shared" si="168"/>
        <v>44896</v>
      </c>
      <c r="E171" s="67" t="str">
        <f t="shared" si="169"/>
        <v>medRxiv</v>
      </c>
      <c r="F171" s="67" t="str">
        <f t="shared" si="170"/>
        <v>No</v>
      </c>
      <c r="G171" s="67" t="str">
        <f t="shared" si="171"/>
        <v>The Lundbeck Foundation</v>
      </c>
      <c r="H171" s="67" t="str">
        <f t="shared" si="172"/>
        <v>Denmark, Finland, Norway, and Sweden</v>
      </c>
      <c r="I171" s="67" t="str">
        <f t="shared" si="173"/>
        <v>December 2020 to August 2022</v>
      </c>
      <c r="J171" s="67" t="str">
        <f t="shared" si="174"/>
        <v>Prospective cohort study</v>
      </c>
      <c r="K171" s="67" t="str">
        <f t="shared" si="175"/>
        <v>General population (12 to 39  years)</v>
      </c>
      <c r="L171" s="67" t="str">
        <f t="shared" si="176"/>
        <v>N/A</v>
      </c>
      <c r="M171" s="67">
        <f t="shared" si="177"/>
        <v>8859339</v>
      </c>
      <c r="N171" s="67" t="str">
        <f t="shared" si="178"/>
        <v>Active</v>
      </c>
      <c r="O171" s="67" t="str">
        <f t="shared" si="179"/>
        <v>No</v>
      </c>
      <c r="P171" s="67" t="str">
        <f t="shared" si="180"/>
        <v>Incidence Rate Ratio (IRR)
IR=number of cases/person-years
Reported as 100,000 person-years where the reference group is unvaccinated</v>
      </c>
      <c r="Q171" s="67" t="str">
        <f t="shared" si="181"/>
        <v>Myocarditis</v>
      </c>
      <c r="R171" s="15" t="s">
        <v>631</v>
      </c>
      <c r="S171" s="67" t="str">
        <f>S170</f>
        <v>Female</v>
      </c>
      <c r="T171" s="67" t="str">
        <f>T170</f>
        <v>2 doses</v>
      </c>
      <c r="U171" s="67" t="str">
        <f>U170</f>
        <v>mRNA-1273</v>
      </c>
      <c r="V171" s="67" t="str">
        <f t="shared" si="185"/>
        <v>≥28 days</v>
      </c>
      <c r="W171" s="15" t="s">
        <v>644</v>
      </c>
      <c r="X171" s="67"/>
    </row>
    <row r="172" spans="1:24" ht="30" x14ac:dyDescent="0.25">
      <c r="A172" s="62">
        <f t="shared" si="165"/>
        <v>44977</v>
      </c>
      <c r="B172" s="67" t="str">
        <f t="shared" si="166"/>
        <v>Hviid A., et al.</v>
      </c>
      <c r="C172" s="68" t="str">
        <f t="shared" si="167"/>
        <v>Booster Vaccination with SARS-CoV-2 mRNA Vaccines and Myocarditis Risk in Adolescents and Young Adults: A Nordic Cohort Study of 8.9 Million Residents</v>
      </c>
      <c r="D172" s="64">
        <f t="shared" si="168"/>
        <v>44896</v>
      </c>
      <c r="E172" s="67" t="str">
        <f t="shared" si="169"/>
        <v>medRxiv</v>
      </c>
      <c r="F172" s="67" t="str">
        <f t="shared" si="170"/>
        <v>No</v>
      </c>
      <c r="G172" s="67" t="str">
        <f t="shared" si="171"/>
        <v>The Lundbeck Foundation</v>
      </c>
      <c r="H172" s="67" t="str">
        <f t="shared" si="172"/>
        <v>Denmark, Finland, Norway, and Sweden</v>
      </c>
      <c r="I172" s="67" t="str">
        <f t="shared" si="173"/>
        <v>December 2020 to August 2022</v>
      </c>
      <c r="J172" s="67" t="str">
        <f t="shared" si="174"/>
        <v>Prospective cohort study</v>
      </c>
      <c r="K172" s="67" t="str">
        <f t="shared" si="175"/>
        <v>General population (12 to 39  years)</v>
      </c>
      <c r="L172" s="67" t="str">
        <f t="shared" si="176"/>
        <v>N/A</v>
      </c>
      <c r="M172" s="67">
        <f t="shared" si="177"/>
        <v>8859339</v>
      </c>
      <c r="N172" s="67" t="str">
        <f t="shared" si="178"/>
        <v>Active</v>
      </c>
      <c r="O172" s="67" t="str">
        <f t="shared" si="179"/>
        <v>No</v>
      </c>
      <c r="P172" s="67" t="str">
        <f t="shared" si="180"/>
        <v>Incidence Rate Ratio (IRR)
IR=number of cases/person-years
Reported as 100,000 person-years where the reference group is unvaccinated</v>
      </c>
      <c r="Q172" s="67" t="str">
        <f t="shared" si="181"/>
        <v>Myocarditis</v>
      </c>
      <c r="R172" s="15" t="s">
        <v>48</v>
      </c>
      <c r="S172" s="67" t="s">
        <v>439</v>
      </c>
      <c r="T172" s="67" t="str">
        <f t="shared" ref="T172:U174" si="186">T171</f>
        <v>2 doses</v>
      </c>
      <c r="U172" s="67" t="str">
        <f t="shared" si="186"/>
        <v>mRNA-1273</v>
      </c>
      <c r="V172" s="67" t="str">
        <f t="shared" si="185"/>
        <v>≥28 days</v>
      </c>
      <c r="W172" s="15" t="s">
        <v>645</v>
      </c>
      <c r="X172" s="67"/>
    </row>
    <row r="173" spans="1:24" ht="30" x14ac:dyDescent="0.25">
      <c r="A173" s="62">
        <f t="shared" si="165"/>
        <v>44977</v>
      </c>
      <c r="B173" s="67" t="str">
        <f t="shared" si="166"/>
        <v>Hviid A., et al.</v>
      </c>
      <c r="C173" s="68" t="str">
        <f t="shared" si="167"/>
        <v>Booster Vaccination with SARS-CoV-2 mRNA Vaccines and Myocarditis Risk in Adolescents and Young Adults: A Nordic Cohort Study of 8.9 Million Residents</v>
      </c>
      <c r="D173" s="64">
        <f t="shared" si="168"/>
        <v>44896</v>
      </c>
      <c r="E173" s="67" t="str">
        <f t="shared" si="169"/>
        <v>medRxiv</v>
      </c>
      <c r="F173" s="67" t="str">
        <f t="shared" si="170"/>
        <v>No</v>
      </c>
      <c r="G173" s="67" t="str">
        <f t="shared" si="171"/>
        <v>The Lundbeck Foundation</v>
      </c>
      <c r="H173" s="67" t="str">
        <f t="shared" si="172"/>
        <v>Denmark, Finland, Norway, and Sweden</v>
      </c>
      <c r="I173" s="67" t="str">
        <f t="shared" si="173"/>
        <v>December 2020 to August 2022</v>
      </c>
      <c r="J173" s="67" t="str">
        <f t="shared" si="174"/>
        <v>Prospective cohort study</v>
      </c>
      <c r="K173" s="67" t="str">
        <f t="shared" si="175"/>
        <v>General population (12 to 39  years)</v>
      </c>
      <c r="L173" s="67" t="str">
        <f t="shared" si="176"/>
        <v>N/A</v>
      </c>
      <c r="M173" s="67">
        <f t="shared" si="177"/>
        <v>8859339</v>
      </c>
      <c r="N173" s="67" t="str">
        <f t="shared" si="178"/>
        <v>Active</v>
      </c>
      <c r="O173" s="67" t="str">
        <f t="shared" si="179"/>
        <v>No</v>
      </c>
      <c r="P173" s="67" t="str">
        <f t="shared" si="180"/>
        <v>Incidence Rate Ratio (IRR)
IR=number of cases/person-years
Reported as 100,000 person-years where the reference group is unvaccinated</v>
      </c>
      <c r="Q173" s="67" t="str">
        <f t="shared" si="181"/>
        <v>Myocarditis</v>
      </c>
      <c r="R173" s="15" t="s">
        <v>629</v>
      </c>
      <c r="S173" s="67" t="str">
        <f>S172</f>
        <v>Male</v>
      </c>
      <c r="T173" s="67" t="str">
        <f t="shared" si="186"/>
        <v>2 doses</v>
      </c>
      <c r="U173" s="67" t="str">
        <f t="shared" si="186"/>
        <v>mRNA-1273</v>
      </c>
      <c r="V173" s="67" t="str">
        <f t="shared" si="185"/>
        <v>≥28 days</v>
      </c>
      <c r="W173" s="15" t="s">
        <v>646</v>
      </c>
      <c r="X173" s="67"/>
    </row>
    <row r="174" spans="1:24" ht="30" x14ac:dyDescent="0.25">
      <c r="A174" s="62">
        <f t="shared" si="165"/>
        <v>44977</v>
      </c>
      <c r="B174" s="67" t="str">
        <f t="shared" si="166"/>
        <v>Hviid A., et al.</v>
      </c>
      <c r="C174" s="68" t="str">
        <f t="shared" si="167"/>
        <v>Booster Vaccination with SARS-CoV-2 mRNA Vaccines and Myocarditis Risk in Adolescents and Young Adults: A Nordic Cohort Study of 8.9 Million Residents</v>
      </c>
      <c r="D174" s="64">
        <f t="shared" si="168"/>
        <v>44896</v>
      </c>
      <c r="E174" s="67" t="str">
        <f t="shared" si="169"/>
        <v>medRxiv</v>
      </c>
      <c r="F174" s="67" t="str">
        <f t="shared" si="170"/>
        <v>No</v>
      </c>
      <c r="G174" s="67" t="str">
        <f t="shared" si="171"/>
        <v>The Lundbeck Foundation</v>
      </c>
      <c r="H174" s="67" t="str">
        <f t="shared" si="172"/>
        <v>Denmark, Finland, Norway, and Sweden</v>
      </c>
      <c r="I174" s="67" t="str">
        <f t="shared" si="173"/>
        <v>December 2020 to August 2022</v>
      </c>
      <c r="J174" s="67" t="str">
        <f t="shared" si="174"/>
        <v>Prospective cohort study</v>
      </c>
      <c r="K174" s="67" t="str">
        <f t="shared" si="175"/>
        <v>General population (12 to 39  years)</v>
      </c>
      <c r="L174" s="67" t="str">
        <f t="shared" si="176"/>
        <v>N/A</v>
      </c>
      <c r="M174" s="67">
        <f t="shared" si="177"/>
        <v>8859339</v>
      </c>
      <c r="N174" s="67" t="str">
        <f t="shared" si="178"/>
        <v>Active</v>
      </c>
      <c r="O174" s="67" t="str">
        <f t="shared" si="179"/>
        <v>No</v>
      </c>
      <c r="P174" s="67" t="str">
        <f t="shared" si="180"/>
        <v>Incidence Rate Ratio (IRR)
IR=number of cases/person-years
Reported as 100,000 person-years where the reference group is unvaccinated</v>
      </c>
      <c r="Q174" s="67" t="str">
        <f t="shared" si="181"/>
        <v>Myocarditis</v>
      </c>
      <c r="R174" s="15" t="s">
        <v>631</v>
      </c>
      <c r="S174" s="67" t="str">
        <f>S173</f>
        <v>Male</v>
      </c>
      <c r="T174" s="67" t="str">
        <f t="shared" si="186"/>
        <v>2 doses</v>
      </c>
      <c r="U174" s="67" t="str">
        <f t="shared" si="186"/>
        <v>mRNA-1273</v>
      </c>
      <c r="V174" s="67" t="str">
        <f t="shared" si="185"/>
        <v>≥28 days</v>
      </c>
      <c r="W174" s="15" t="s">
        <v>647</v>
      </c>
      <c r="X174" s="67"/>
    </row>
    <row r="175" spans="1:24" ht="30" x14ac:dyDescent="0.25">
      <c r="A175" s="62">
        <f t="shared" si="165"/>
        <v>44977</v>
      </c>
      <c r="B175" s="67" t="str">
        <f t="shared" si="166"/>
        <v>Hviid A., et al.</v>
      </c>
      <c r="C175" s="68" t="str">
        <f t="shared" si="167"/>
        <v>Booster Vaccination with SARS-CoV-2 mRNA Vaccines and Myocarditis Risk in Adolescents and Young Adults: A Nordic Cohort Study of 8.9 Million Residents</v>
      </c>
      <c r="D175" s="64">
        <f t="shared" si="168"/>
        <v>44896</v>
      </c>
      <c r="E175" s="67" t="str">
        <f t="shared" si="169"/>
        <v>medRxiv</v>
      </c>
      <c r="F175" s="67" t="str">
        <f t="shared" si="170"/>
        <v>No</v>
      </c>
      <c r="G175" s="67" t="str">
        <f t="shared" si="171"/>
        <v>The Lundbeck Foundation</v>
      </c>
      <c r="H175" s="67" t="str">
        <f t="shared" si="172"/>
        <v>Denmark, Finland, Norway, and Sweden</v>
      </c>
      <c r="I175" s="67" t="str">
        <f t="shared" si="173"/>
        <v>December 2020 to August 2022</v>
      </c>
      <c r="J175" s="67" t="str">
        <f t="shared" si="174"/>
        <v>Prospective cohort study</v>
      </c>
      <c r="K175" s="67" t="str">
        <f t="shared" si="175"/>
        <v>General population (12 to 39  years)</v>
      </c>
      <c r="L175" s="67" t="str">
        <f t="shared" si="176"/>
        <v>N/A</v>
      </c>
      <c r="M175" s="67">
        <f t="shared" si="177"/>
        <v>8859339</v>
      </c>
      <c r="N175" s="67" t="str">
        <f t="shared" si="178"/>
        <v>Active</v>
      </c>
      <c r="O175" s="67" t="str">
        <f t="shared" si="179"/>
        <v>No</v>
      </c>
      <c r="P175" s="67" t="str">
        <f t="shared" si="180"/>
        <v>Incidence Rate Ratio (IRR)
IR=number of cases/person-years
Reported as 100,000 person-years where the reference group is unvaccinated</v>
      </c>
      <c r="Q175" s="67" t="str">
        <f t="shared" si="181"/>
        <v>Myocarditis</v>
      </c>
      <c r="R175" s="67" t="s">
        <v>48</v>
      </c>
      <c r="S175" s="67" t="str">
        <f>S174</f>
        <v>Male</v>
      </c>
      <c r="T175" s="67" t="s">
        <v>553</v>
      </c>
      <c r="U175" s="67" t="str">
        <f>U174</f>
        <v>mRNA-1273</v>
      </c>
      <c r="V175" s="67" t="str">
        <f t="shared" si="185"/>
        <v>≥28 days</v>
      </c>
      <c r="W175" s="15" t="s">
        <v>648</v>
      </c>
      <c r="X175" s="67"/>
    </row>
    <row r="176" spans="1:24" ht="30" x14ac:dyDescent="0.25">
      <c r="A176" s="62">
        <f t="shared" si="165"/>
        <v>44977</v>
      </c>
      <c r="B176" s="67" t="str">
        <f t="shared" si="166"/>
        <v>Hviid A., et al.</v>
      </c>
      <c r="C176" s="68" t="str">
        <f t="shared" si="167"/>
        <v>Booster Vaccination with SARS-CoV-2 mRNA Vaccines and Myocarditis Risk in Adolescents and Young Adults: A Nordic Cohort Study of 8.9 Million Residents</v>
      </c>
      <c r="D176" s="64">
        <f t="shared" si="168"/>
        <v>44896</v>
      </c>
      <c r="E176" s="67" t="str">
        <f t="shared" si="169"/>
        <v>medRxiv</v>
      </c>
      <c r="F176" s="67" t="str">
        <f t="shared" si="170"/>
        <v>No</v>
      </c>
      <c r="G176" s="67" t="str">
        <f t="shared" si="171"/>
        <v>The Lundbeck Foundation</v>
      </c>
      <c r="H176" s="67" t="str">
        <f t="shared" si="172"/>
        <v>Denmark, Finland, Norway, and Sweden</v>
      </c>
      <c r="I176" s="67" t="str">
        <f t="shared" si="173"/>
        <v>December 2020 to August 2022</v>
      </c>
      <c r="J176" s="67" t="str">
        <f t="shared" si="174"/>
        <v>Prospective cohort study</v>
      </c>
      <c r="K176" s="67" t="str">
        <f t="shared" si="175"/>
        <v>General population (12 to 39  years)</v>
      </c>
      <c r="L176" s="67" t="str">
        <f t="shared" si="176"/>
        <v>N/A</v>
      </c>
      <c r="M176" s="67">
        <f t="shared" si="177"/>
        <v>8859339</v>
      </c>
      <c r="N176" s="67" t="str">
        <f t="shared" si="178"/>
        <v>Active</v>
      </c>
      <c r="O176" s="67" t="str">
        <f t="shared" si="179"/>
        <v>No</v>
      </c>
      <c r="P176" s="67" t="str">
        <f t="shared" si="180"/>
        <v>Incidence Rate Ratio (IRR)
IR=number of cases/person-years
Reported as 100,000 person-years where the reference group is unvaccinated</v>
      </c>
      <c r="Q176" s="67" t="str">
        <f t="shared" si="181"/>
        <v>Myocarditis</v>
      </c>
      <c r="R176" s="67" t="s">
        <v>48</v>
      </c>
      <c r="S176" s="67" t="str">
        <f>S175</f>
        <v>Male</v>
      </c>
      <c r="T176" s="67" t="str">
        <f>T175</f>
        <v>3 doses</v>
      </c>
      <c r="U176" s="67" t="str">
        <f>U175</f>
        <v>mRNA-1273</v>
      </c>
      <c r="V176" s="67" t="str">
        <f t="shared" si="185"/>
        <v>≥28 days</v>
      </c>
      <c r="W176" s="15" t="s">
        <v>649</v>
      </c>
      <c r="X176" s="67"/>
    </row>
    <row r="177" spans="1:24" ht="30" x14ac:dyDescent="0.25">
      <c r="A177" s="62">
        <f t="shared" si="165"/>
        <v>44977</v>
      </c>
      <c r="B177" s="67" t="str">
        <f t="shared" si="166"/>
        <v>Hviid A., et al.</v>
      </c>
      <c r="C177" s="68" t="str">
        <f t="shared" si="167"/>
        <v>Booster Vaccination with SARS-CoV-2 mRNA Vaccines and Myocarditis Risk in Adolescents and Young Adults: A Nordic Cohort Study of 8.9 Million Residents</v>
      </c>
      <c r="D177" s="64">
        <f t="shared" si="168"/>
        <v>44896</v>
      </c>
      <c r="E177" s="67" t="str">
        <f t="shared" si="169"/>
        <v>medRxiv</v>
      </c>
      <c r="F177" s="67" t="str">
        <f t="shared" si="170"/>
        <v>No</v>
      </c>
      <c r="G177" s="67" t="str">
        <f t="shared" si="171"/>
        <v>The Lundbeck Foundation</v>
      </c>
      <c r="H177" s="67" t="str">
        <f t="shared" si="172"/>
        <v>Denmark, Finland, Norway, and Sweden</v>
      </c>
      <c r="I177" s="67" t="str">
        <f t="shared" si="173"/>
        <v>December 2020 to August 2022</v>
      </c>
      <c r="J177" s="67" t="str">
        <f t="shared" si="174"/>
        <v>Prospective cohort study</v>
      </c>
      <c r="K177" s="67" t="str">
        <f t="shared" si="175"/>
        <v>General population (12 to 39  years)</v>
      </c>
      <c r="L177" s="67" t="str">
        <f t="shared" si="176"/>
        <v>N/A</v>
      </c>
      <c r="M177" s="67">
        <f t="shared" si="177"/>
        <v>8859339</v>
      </c>
      <c r="N177" s="67" t="str">
        <f t="shared" si="178"/>
        <v>Active</v>
      </c>
      <c r="O177" s="67" t="str">
        <f t="shared" si="179"/>
        <v>No</v>
      </c>
      <c r="P177" s="67" t="str">
        <f t="shared" si="180"/>
        <v>Incidence Rate Ratio (IRR)
IR=number of cases/person-years
Reported as 100,000 person-years where the reference group is unvaccinated</v>
      </c>
      <c r="Q177" s="67" t="str">
        <f t="shared" si="181"/>
        <v>Myocarditis</v>
      </c>
      <c r="R177" s="15" t="s">
        <v>631</v>
      </c>
      <c r="S177" s="67" t="str">
        <f>S176</f>
        <v>Male</v>
      </c>
      <c r="T177" s="67" t="str">
        <f>T176</f>
        <v>3 doses</v>
      </c>
      <c r="U177" s="67" t="str">
        <f>U176</f>
        <v>mRNA-1273</v>
      </c>
      <c r="V177" s="67" t="str">
        <f t="shared" si="185"/>
        <v>≥28 days</v>
      </c>
      <c r="W177" s="15" t="s">
        <v>650</v>
      </c>
      <c r="X177" s="67"/>
    </row>
    <row r="178" spans="1:24" ht="14.45" customHeight="1" x14ac:dyDescent="0.25">
      <c r="A178" s="62">
        <v>44977</v>
      </c>
      <c r="B178" s="67" t="s">
        <v>651</v>
      </c>
      <c r="C178" s="68" t="s">
        <v>652</v>
      </c>
      <c r="D178" s="64">
        <v>44835</v>
      </c>
      <c r="E178" s="67" t="s">
        <v>653</v>
      </c>
      <c r="F178" s="67" t="s">
        <v>36</v>
      </c>
      <c r="G178" s="67" t="s">
        <v>139</v>
      </c>
      <c r="H178" s="67" t="s">
        <v>314</v>
      </c>
      <c r="I178" s="67" t="s">
        <v>654</v>
      </c>
      <c r="J178" s="67" t="s">
        <v>157</v>
      </c>
      <c r="K178" s="67" t="s">
        <v>655</v>
      </c>
      <c r="L178" s="67" t="s">
        <v>41</v>
      </c>
      <c r="M178" s="67" t="s">
        <v>656</v>
      </c>
      <c r="N178" s="67" t="s">
        <v>398</v>
      </c>
      <c r="O178" s="67" t="s">
        <v>41</v>
      </c>
      <c r="P178" s="67" t="s">
        <v>657</v>
      </c>
      <c r="Q178" s="67" t="s">
        <v>475</v>
      </c>
      <c r="R178" s="15" t="s">
        <v>658</v>
      </c>
      <c r="S178" s="67" t="s">
        <v>439</v>
      </c>
      <c r="T178" s="67" t="s">
        <v>109</v>
      </c>
      <c r="U178" s="67" t="s">
        <v>68</v>
      </c>
      <c r="V178" s="67" t="s">
        <v>111</v>
      </c>
      <c r="W178" s="15" t="s">
        <v>659</v>
      </c>
      <c r="X178" s="67" t="s">
        <v>660</v>
      </c>
    </row>
    <row r="179" spans="1:24" ht="30" x14ac:dyDescent="0.25">
      <c r="A179" s="62">
        <f t="shared" ref="A179:A205" si="187">A178</f>
        <v>44977</v>
      </c>
      <c r="B179" s="67" t="str">
        <f t="shared" ref="B179:B205" si="188">B178</f>
        <v>Kobayashi H., et al.</v>
      </c>
      <c r="C179" s="68" t="str">
        <f t="shared" ref="C179:C205" si="189">C178</f>
        <v>Risks of Myocarditis and Pericarditis Following Vaccination with SARS-CoV-2 mRNA Vaccines in Japan: An Analysis of Spontaneous Reports of Suspected Adverse Events</v>
      </c>
      <c r="D179" s="64">
        <f t="shared" ref="D179:D205" si="190">D178</f>
        <v>44835</v>
      </c>
      <c r="E179" s="67" t="str">
        <f t="shared" ref="E179:E205" si="191">E178</f>
        <v>Therapeutic Innovation &amp; Regulatory Science</v>
      </c>
      <c r="F179" s="67" t="str">
        <f t="shared" ref="F179:F205" si="192">F178</f>
        <v>Yes</v>
      </c>
      <c r="G179" s="67" t="str">
        <f t="shared" ref="G179:G205" si="193">G178</f>
        <v>None</v>
      </c>
      <c r="H179" s="67" t="str">
        <f t="shared" ref="H179:H205" si="194">H178</f>
        <v>Japan</v>
      </c>
      <c r="I179" s="67" t="str">
        <f t="shared" ref="I179:I205" si="195">I178</f>
        <v>February 2021 to November 2021</v>
      </c>
      <c r="J179" s="67" t="str">
        <f t="shared" ref="J179:J205" si="196">J178</f>
        <v>Retrospective cohort study</v>
      </c>
      <c r="K179" s="67" t="str">
        <f t="shared" ref="K179:K205" si="197">K178</f>
        <v xml:space="preserve">General population </v>
      </c>
      <c r="L179" s="67" t="str">
        <f t="shared" ref="L179:L205" si="198">L178</f>
        <v>N/A</v>
      </c>
      <c r="M179" s="67" t="str">
        <f t="shared" ref="M179:M205" si="199">M178</f>
        <v>194827854 doses</v>
      </c>
      <c r="N179" s="67" t="str">
        <f t="shared" ref="N179:N205" si="200">N178</f>
        <v>Passive</v>
      </c>
      <c r="O179" s="67" t="str">
        <f t="shared" ref="O179:O205" si="201">O178</f>
        <v>N/A</v>
      </c>
      <c r="P179" s="67" t="str">
        <f t="shared" ref="P179:P205" si="202">P178</f>
        <v>Observed-to-expected (OE analysis)
OE ratio = observed cases/persons-100,000year</v>
      </c>
      <c r="Q179" s="67" t="str">
        <f t="shared" ref="Q179:Q205" si="203">Q178</f>
        <v>Myocarditis</v>
      </c>
      <c r="R179" s="15" t="s">
        <v>661</v>
      </c>
      <c r="S179" s="67" t="str">
        <f t="shared" ref="S179:V185" si="204">S178</f>
        <v>Male</v>
      </c>
      <c r="T179" s="67" t="str">
        <f t="shared" si="204"/>
        <v>2 doses</v>
      </c>
      <c r="U179" s="67" t="str">
        <f t="shared" si="204"/>
        <v>BNT162b2</v>
      </c>
      <c r="V179" s="67" t="str">
        <f t="shared" si="204"/>
        <v>≥14 days</v>
      </c>
      <c r="W179" s="15" t="s">
        <v>662</v>
      </c>
      <c r="X179" s="67"/>
    </row>
    <row r="180" spans="1:24" ht="30" x14ac:dyDescent="0.25">
      <c r="A180" s="62">
        <f t="shared" si="187"/>
        <v>44977</v>
      </c>
      <c r="B180" s="67" t="str">
        <f t="shared" si="188"/>
        <v>Kobayashi H., et al.</v>
      </c>
      <c r="C180" s="68" t="str">
        <f t="shared" si="189"/>
        <v>Risks of Myocarditis and Pericarditis Following Vaccination with SARS-CoV-2 mRNA Vaccines in Japan: An Analysis of Spontaneous Reports of Suspected Adverse Events</v>
      </c>
      <c r="D180" s="64">
        <f t="shared" si="190"/>
        <v>44835</v>
      </c>
      <c r="E180" s="67" t="str">
        <f t="shared" si="191"/>
        <v>Therapeutic Innovation &amp; Regulatory Science</v>
      </c>
      <c r="F180" s="67" t="str">
        <f t="shared" si="192"/>
        <v>Yes</v>
      </c>
      <c r="G180" s="67" t="str">
        <f t="shared" si="193"/>
        <v>None</v>
      </c>
      <c r="H180" s="67" t="str">
        <f t="shared" si="194"/>
        <v>Japan</v>
      </c>
      <c r="I180" s="67" t="str">
        <f t="shared" si="195"/>
        <v>February 2021 to November 2021</v>
      </c>
      <c r="J180" s="67" t="str">
        <f t="shared" si="196"/>
        <v>Retrospective cohort study</v>
      </c>
      <c r="K180" s="67" t="str">
        <f t="shared" si="197"/>
        <v xml:space="preserve">General population </v>
      </c>
      <c r="L180" s="67" t="str">
        <f t="shared" si="198"/>
        <v>N/A</v>
      </c>
      <c r="M180" s="67" t="str">
        <f t="shared" si="199"/>
        <v>194827854 doses</v>
      </c>
      <c r="N180" s="67" t="str">
        <f t="shared" si="200"/>
        <v>Passive</v>
      </c>
      <c r="O180" s="67" t="str">
        <f t="shared" si="201"/>
        <v>N/A</v>
      </c>
      <c r="P180" s="67" t="str">
        <f t="shared" si="202"/>
        <v>Observed-to-expected (OE analysis)
OE ratio = observed cases/persons-100,000year</v>
      </c>
      <c r="Q180" s="67" t="str">
        <f t="shared" si="203"/>
        <v>Myocarditis</v>
      </c>
      <c r="R180" s="15" t="s">
        <v>663</v>
      </c>
      <c r="S180" s="67" t="str">
        <f t="shared" si="204"/>
        <v>Male</v>
      </c>
      <c r="T180" s="67" t="str">
        <f t="shared" si="204"/>
        <v>2 doses</v>
      </c>
      <c r="U180" s="67" t="str">
        <f t="shared" si="204"/>
        <v>BNT162b2</v>
      </c>
      <c r="V180" s="67" t="str">
        <f t="shared" si="204"/>
        <v>≥14 days</v>
      </c>
      <c r="W180" s="15" t="s">
        <v>664</v>
      </c>
      <c r="X180" s="67"/>
    </row>
    <row r="181" spans="1:24" ht="30" x14ac:dyDescent="0.25">
      <c r="A181" s="62">
        <f t="shared" si="187"/>
        <v>44977</v>
      </c>
      <c r="B181" s="67" t="str">
        <f t="shared" si="188"/>
        <v>Kobayashi H., et al.</v>
      </c>
      <c r="C181" s="68" t="str">
        <f t="shared" si="189"/>
        <v>Risks of Myocarditis and Pericarditis Following Vaccination with SARS-CoV-2 mRNA Vaccines in Japan: An Analysis of Spontaneous Reports of Suspected Adverse Events</v>
      </c>
      <c r="D181" s="64">
        <f t="shared" si="190"/>
        <v>44835</v>
      </c>
      <c r="E181" s="67" t="str">
        <f t="shared" si="191"/>
        <v>Therapeutic Innovation &amp; Regulatory Science</v>
      </c>
      <c r="F181" s="67" t="str">
        <f t="shared" si="192"/>
        <v>Yes</v>
      </c>
      <c r="G181" s="67" t="str">
        <f t="shared" si="193"/>
        <v>None</v>
      </c>
      <c r="H181" s="67" t="str">
        <f t="shared" si="194"/>
        <v>Japan</v>
      </c>
      <c r="I181" s="67" t="str">
        <f t="shared" si="195"/>
        <v>February 2021 to November 2021</v>
      </c>
      <c r="J181" s="67" t="str">
        <f t="shared" si="196"/>
        <v>Retrospective cohort study</v>
      </c>
      <c r="K181" s="67" t="str">
        <f t="shared" si="197"/>
        <v xml:space="preserve">General population </v>
      </c>
      <c r="L181" s="67" t="str">
        <f t="shared" si="198"/>
        <v>N/A</v>
      </c>
      <c r="M181" s="67" t="str">
        <f t="shared" si="199"/>
        <v>194827854 doses</v>
      </c>
      <c r="N181" s="67" t="str">
        <f t="shared" si="200"/>
        <v>Passive</v>
      </c>
      <c r="O181" s="67" t="str">
        <f t="shared" si="201"/>
        <v>N/A</v>
      </c>
      <c r="P181" s="67" t="str">
        <f t="shared" si="202"/>
        <v>Observed-to-expected (OE analysis)
OE ratio = observed cases/persons-100,000year</v>
      </c>
      <c r="Q181" s="67" t="str">
        <f t="shared" si="203"/>
        <v>Myocarditis</v>
      </c>
      <c r="R181" s="15" t="s">
        <v>665</v>
      </c>
      <c r="S181" s="67" t="str">
        <f t="shared" si="204"/>
        <v>Male</v>
      </c>
      <c r="T181" s="67" t="str">
        <f t="shared" si="204"/>
        <v>2 doses</v>
      </c>
      <c r="U181" s="67" t="str">
        <f t="shared" si="204"/>
        <v>BNT162b2</v>
      </c>
      <c r="V181" s="67" t="str">
        <f t="shared" si="204"/>
        <v>≥14 days</v>
      </c>
      <c r="W181" s="15" t="s">
        <v>666</v>
      </c>
      <c r="X181" s="67"/>
    </row>
    <row r="182" spans="1:24" x14ac:dyDescent="0.25">
      <c r="A182" s="62">
        <f t="shared" si="187"/>
        <v>44977</v>
      </c>
      <c r="B182" s="67" t="str">
        <f t="shared" si="188"/>
        <v>Kobayashi H., et al.</v>
      </c>
      <c r="C182" s="68" t="str">
        <f t="shared" si="189"/>
        <v>Risks of Myocarditis and Pericarditis Following Vaccination with SARS-CoV-2 mRNA Vaccines in Japan: An Analysis of Spontaneous Reports of Suspected Adverse Events</v>
      </c>
      <c r="D182" s="64">
        <f t="shared" si="190"/>
        <v>44835</v>
      </c>
      <c r="E182" s="67" t="str">
        <f t="shared" si="191"/>
        <v>Therapeutic Innovation &amp; Regulatory Science</v>
      </c>
      <c r="F182" s="67" t="str">
        <f t="shared" si="192"/>
        <v>Yes</v>
      </c>
      <c r="G182" s="67" t="str">
        <f t="shared" si="193"/>
        <v>None</v>
      </c>
      <c r="H182" s="67" t="str">
        <f t="shared" si="194"/>
        <v>Japan</v>
      </c>
      <c r="I182" s="67" t="str">
        <f t="shared" si="195"/>
        <v>February 2021 to November 2021</v>
      </c>
      <c r="J182" s="67" t="str">
        <f t="shared" si="196"/>
        <v>Retrospective cohort study</v>
      </c>
      <c r="K182" s="67" t="str">
        <f t="shared" si="197"/>
        <v xml:space="preserve">General population </v>
      </c>
      <c r="L182" s="67" t="str">
        <f t="shared" si="198"/>
        <v>N/A</v>
      </c>
      <c r="M182" s="67" t="str">
        <f t="shared" si="199"/>
        <v>194827854 doses</v>
      </c>
      <c r="N182" s="67" t="str">
        <f t="shared" si="200"/>
        <v>Passive</v>
      </c>
      <c r="O182" s="67" t="str">
        <f t="shared" si="201"/>
        <v>N/A</v>
      </c>
      <c r="P182" s="67" t="str">
        <f t="shared" si="202"/>
        <v>Observed-to-expected (OE analysis)
OE ratio = observed cases/persons-100,000year</v>
      </c>
      <c r="Q182" s="67" t="str">
        <f t="shared" si="203"/>
        <v>Myocarditis</v>
      </c>
      <c r="R182" s="15" t="s">
        <v>667</v>
      </c>
      <c r="S182" s="67" t="str">
        <f t="shared" si="204"/>
        <v>Male</v>
      </c>
      <c r="T182" s="67" t="str">
        <f t="shared" si="204"/>
        <v>2 doses</v>
      </c>
      <c r="U182" s="67" t="str">
        <f t="shared" si="204"/>
        <v>BNT162b2</v>
      </c>
      <c r="V182" s="67" t="str">
        <f t="shared" si="204"/>
        <v>≥14 days</v>
      </c>
      <c r="W182" s="15" t="s">
        <v>668</v>
      </c>
      <c r="X182" s="67"/>
    </row>
    <row r="183" spans="1:24" ht="30" x14ac:dyDescent="0.25">
      <c r="A183" s="62">
        <f t="shared" si="187"/>
        <v>44977</v>
      </c>
      <c r="B183" s="67" t="str">
        <f t="shared" si="188"/>
        <v>Kobayashi H., et al.</v>
      </c>
      <c r="C183" s="68" t="str">
        <f t="shared" si="189"/>
        <v>Risks of Myocarditis and Pericarditis Following Vaccination with SARS-CoV-2 mRNA Vaccines in Japan: An Analysis of Spontaneous Reports of Suspected Adverse Events</v>
      </c>
      <c r="D183" s="64">
        <f t="shared" si="190"/>
        <v>44835</v>
      </c>
      <c r="E183" s="67" t="str">
        <f t="shared" si="191"/>
        <v>Therapeutic Innovation &amp; Regulatory Science</v>
      </c>
      <c r="F183" s="67" t="str">
        <f t="shared" si="192"/>
        <v>Yes</v>
      </c>
      <c r="G183" s="67" t="str">
        <f t="shared" si="193"/>
        <v>None</v>
      </c>
      <c r="H183" s="67" t="str">
        <f t="shared" si="194"/>
        <v>Japan</v>
      </c>
      <c r="I183" s="67" t="str">
        <f t="shared" si="195"/>
        <v>February 2021 to November 2021</v>
      </c>
      <c r="J183" s="67" t="str">
        <f t="shared" si="196"/>
        <v>Retrospective cohort study</v>
      </c>
      <c r="K183" s="67" t="str">
        <f t="shared" si="197"/>
        <v xml:space="preserve">General population </v>
      </c>
      <c r="L183" s="67" t="str">
        <f t="shared" si="198"/>
        <v>N/A</v>
      </c>
      <c r="M183" s="67" t="str">
        <f t="shared" si="199"/>
        <v>194827854 doses</v>
      </c>
      <c r="N183" s="67" t="str">
        <f t="shared" si="200"/>
        <v>Passive</v>
      </c>
      <c r="O183" s="67" t="str">
        <f t="shared" si="201"/>
        <v>N/A</v>
      </c>
      <c r="P183" s="67" t="str">
        <f t="shared" si="202"/>
        <v>Observed-to-expected (OE analysis)
OE ratio = observed cases/persons-100,000year</v>
      </c>
      <c r="Q183" s="67" t="str">
        <f t="shared" si="203"/>
        <v>Myocarditis</v>
      </c>
      <c r="R183" s="15" t="s">
        <v>215</v>
      </c>
      <c r="S183" s="67" t="str">
        <f t="shared" si="204"/>
        <v>Male</v>
      </c>
      <c r="T183" s="67" t="str">
        <f t="shared" si="204"/>
        <v>2 doses</v>
      </c>
      <c r="U183" s="67" t="str">
        <f t="shared" si="204"/>
        <v>BNT162b2</v>
      </c>
      <c r="V183" s="67" t="str">
        <f t="shared" si="204"/>
        <v>≥14 days</v>
      </c>
      <c r="W183" s="15" t="s">
        <v>669</v>
      </c>
      <c r="X183" s="67"/>
    </row>
    <row r="184" spans="1:24" ht="30" x14ac:dyDescent="0.25">
      <c r="A184" s="62">
        <f t="shared" si="187"/>
        <v>44977</v>
      </c>
      <c r="B184" s="67" t="str">
        <f t="shared" si="188"/>
        <v>Kobayashi H., et al.</v>
      </c>
      <c r="C184" s="68" t="str">
        <f t="shared" si="189"/>
        <v>Risks of Myocarditis and Pericarditis Following Vaccination with SARS-CoV-2 mRNA Vaccines in Japan: An Analysis of Spontaneous Reports of Suspected Adverse Events</v>
      </c>
      <c r="D184" s="64">
        <f t="shared" si="190"/>
        <v>44835</v>
      </c>
      <c r="E184" s="67" t="str">
        <f t="shared" si="191"/>
        <v>Therapeutic Innovation &amp; Regulatory Science</v>
      </c>
      <c r="F184" s="67" t="str">
        <f t="shared" si="192"/>
        <v>Yes</v>
      </c>
      <c r="G184" s="67" t="str">
        <f t="shared" si="193"/>
        <v>None</v>
      </c>
      <c r="H184" s="67" t="str">
        <f t="shared" si="194"/>
        <v>Japan</v>
      </c>
      <c r="I184" s="67" t="str">
        <f t="shared" si="195"/>
        <v>February 2021 to November 2021</v>
      </c>
      <c r="J184" s="67" t="str">
        <f t="shared" si="196"/>
        <v>Retrospective cohort study</v>
      </c>
      <c r="K184" s="67" t="str">
        <f t="shared" si="197"/>
        <v xml:space="preserve">General population </v>
      </c>
      <c r="L184" s="67" t="str">
        <f t="shared" si="198"/>
        <v>N/A</v>
      </c>
      <c r="M184" s="67" t="str">
        <f t="shared" si="199"/>
        <v>194827854 doses</v>
      </c>
      <c r="N184" s="67" t="str">
        <f t="shared" si="200"/>
        <v>Passive</v>
      </c>
      <c r="O184" s="67" t="str">
        <f t="shared" si="201"/>
        <v>N/A</v>
      </c>
      <c r="P184" s="67" t="str">
        <f t="shared" si="202"/>
        <v>Observed-to-expected (OE analysis)
OE ratio = observed cases/persons-100,000year</v>
      </c>
      <c r="Q184" s="67" t="str">
        <f t="shared" si="203"/>
        <v>Myocarditis</v>
      </c>
      <c r="R184" s="15" t="s">
        <v>670</v>
      </c>
      <c r="S184" s="67" t="str">
        <f t="shared" si="204"/>
        <v>Male</v>
      </c>
      <c r="T184" s="67" t="str">
        <f t="shared" si="204"/>
        <v>2 doses</v>
      </c>
      <c r="U184" s="67" t="str">
        <f t="shared" si="204"/>
        <v>BNT162b2</v>
      </c>
      <c r="V184" s="67" t="str">
        <f t="shared" si="204"/>
        <v>≥14 days</v>
      </c>
      <c r="W184" s="15" t="s">
        <v>671</v>
      </c>
      <c r="X184" s="67"/>
    </row>
    <row r="185" spans="1:24" ht="30" x14ac:dyDescent="0.25">
      <c r="A185" s="62">
        <f t="shared" si="187"/>
        <v>44977</v>
      </c>
      <c r="B185" s="67" t="str">
        <f t="shared" si="188"/>
        <v>Kobayashi H., et al.</v>
      </c>
      <c r="C185" s="68" t="str">
        <f t="shared" si="189"/>
        <v>Risks of Myocarditis and Pericarditis Following Vaccination with SARS-CoV-2 mRNA Vaccines in Japan: An Analysis of Spontaneous Reports of Suspected Adverse Events</v>
      </c>
      <c r="D185" s="64">
        <f t="shared" si="190"/>
        <v>44835</v>
      </c>
      <c r="E185" s="67" t="str">
        <f t="shared" si="191"/>
        <v>Therapeutic Innovation &amp; Regulatory Science</v>
      </c>
      <c r="F185" s="67" t="str">
        <f t="shared" si="192"/>
        <v>Yes</v>
      </c>
      <c r="G185" s="67" t="str">
        <f t="shared" si="193"/>
        <v>None</v>
      </c>
      <c r="H185" s="67" t="str">
        <f t="shared" si="194"/>
        <v>Japan</v>
      </c>
      <c r="I185" s="67" t="str">
        <f t="shared" si="195"/>
        <v>February 2021 to November 2021</v>
      </c>
      <c r="J185" s="67" t="str">
        <f t="shared" si="196"/>
        <v>Retrospective cohort study</v>
      </c>
      <c r="K185" s="67" t="str">
        <f t="shared" si="197"/>
        <v xml:space="preserve">General population </v>
      </c>
      <c r="L185" s="67" t="str">
        <f t="shared" si="198"/>
        <v>N/A</v>
      </c>
      <c r="M185" s="67" t="str">
        <f t="shared" si="199"/>
        <v>194827854 doses</v>
      </c>
      <c r="N185" s="67" t="str">
        <f t="shared" si="200"/>
        <v>Passive</v>
      </c>
      <c r="O185" s="67" t="str">
        <f t="shared" si="201"/>
        <v>N/A</v>
      </c>
      <c r="P185" s="67" t="str">
        <f t="shared" si="202"/>
        <v>Observed-to-expected (OE analysis)
OE ratio = observed cases/persons-100,000year</v>
      </c>
      <c r="Q185" s="67" t="str">
        <f t="shared" si="203"/>
        <v>Myocarditis</v>
      </c>
      <c r="R185" s="18" t="s">
        <v>672</v>
      </c>
      <c r="S185" s="67" t="str">
        <f t="shared" si="204"/>
        <v>Male</v>
      </c>
      <c r="T185" s="67" t="str">
        <f t="shared" si="204"/>
        <v>2 doses</v>
      </c>
      <c r="U185" s="67" t="str">
        <f t="shared" si="204"/>
        <v>BNT162b2</v>
      </c>
      <c r="V185" s="67" t="str">
        <f t="shared" si="204"/>
        <v>≥14 days</v>
      </c>
      <c r="W185" s="15" t="s">
        <v>673</v>
      </c>
      <c r="X185" s="67"/>
    </row>
    <row r="186" spans="1:24" ht="30" x14ac:dyDescent="0.25">
      <c r="A186" s="62">
        <f t="shared" si="187"/>
        <v>44977</v>
      </c>
      <c r="B186" s="67" t="str">
        <f t="shared" si="188"/>
        <v>Kobayashi H., et al.</v>
      </c>
      <c r="C186" s="68" t="str">
        <f t="shared" si="189"/>
        <v>Risks of Myocarditis and Pericarditis Following Vaccination with SARS-CoV-2 mRNA Vaccines in Japan: An Analysis of Spontaneous Reports of Suspected Adverse Events</v>
      </c>
      <c r="D186" s="64">
        <f t="shared" si="190"/>
        <v>44835</v>
      </c>
      <c r="E186" s="67" t="str">
        <f t="shared" si="191"/>
        <v>Therapeutic Innovation &amp; Regulatory Science</v>
      </c>
      <c r="F186" s="67" t="str">
        <f t="shared" si="192"/>
        <v>Yes</v>
      </c>
      <c r="G186" s="67" t="str">
        <f t="shared" si="193"/>
        <v>None</v>
      </c>
      <c r="H186" s="67" t="str">
        <f t="shared" si="194"/>
        <v>Japan</v>
      </c>
      <c r="I186" s="67" t="str">
        <f t="shared" si="195"/>
        <v>February 2021 to November 2021</v>
      </c>
      <c r="J186" s="67" t="str">
        <f t="shared" si="196"/>
        <v>Retrospective cohort study</v>
      </c>
      <c r="K186" s="67" t="str">
        <f t="shared" si="197"/>
        <v xml:space="preserve">General population </v>
      </c>
      <c r="L186" s="67" t="str">
        <f t="shared" si="198"/>
        <v>N/A</v>
      </c>
      <c r="M186" s="67" t="str">
        <f t="shared" si="199"/>
        <v>194827854 doses</v>
      </c>
      <c r="N186" s="67" t="str">
        <f t="shared" si="200"/>
        <v>Passive</v>
      </c>
      <c r="O186" s="67" t="str">
        <f t="shared" si="201"/>
        <v>N/A</v>
      </c>
      <c r="P186" s="67" t="str">
        <f t="shared" si="202"/>
        <v>Observed-to-expected (OE analysis)
OE ratio = observed cases/persons-100,000year</v>
      </c>
      <c r="Q186" s="67" t="str">
        <f t="shared" si="203"/>
        <v>Myocarditis</v>
      </c>
      <c r="R186" s="15" t="s">
        <v>658</v>
      </c>
      <c r="S186" s="67" t="str">
        <f t="shared" ref="S186:T191" si="205">S185</f>
        <v>Male</v>
      </c>
      <c r="T186" s="67" t="str">
        <f t="shared" si="205"/>
        <v>2 doses</v>
      </c>
      <c r="U186" s="67" t="s">
        <v>65</v>
      </c>
      <c r="V186" s="67" t="str">
        <f t="shared" ref="V186:V205" si="206">V185</f>
        <v>≥14 days</v>
      </c>
      <c r="W186" s="15" t="s">
        <v>674</v>
      </c>
      <c r="X186" s="67"/>
    </row>
    <row r="187" spans="1:24" ht="30" x14ac:dyDescent="0.25">
      <c r="A187" s="62">
        <f t="shared" si="187"/>
        <v>44977</v>
      </c>
      <c r="B187" s="67" t="str">
        <f t="shared" si="188"/>
        <v>Kobayashi H., et al.</v>
      </c>
      <c r="C187" s="68" t="str">
        <f t="shared" si="189"/>
        <v>Risks of Myocarditis and Pericarditis Following Vaccination with SARS-CoV-2 mRNA Vaccines in Japan: An Analysis of Spontaneous Reports of Suspected Adverse Events</v>
      </c>
      <c r="D187" s="64">
        <f t="shared" si="190"/>
        <v>44835</v>
      </c>
      <c r="E187" s="67" t="str">
        <f t="shared" si="191"/>
        <v>Therapeutic Innovation &amp; Regulatory Science</v>
      </c>
      <c r="F187" s="67" t="str">
        <f t="shared" si="192"/>
        <v>Yes</v>
      </c>
      <c r="G187" s="67" t="str">
        <f t="shared" si="193"/>
        <v>None</v>
      </c>
      <c r="H187" s="67" t="str">
        <f t="shared" si="194"/>
        <v>Japan</v>
      </c>
      <c r="I187" s="67" t="str">
        <f t="shared" si="195"/>
        <v>February 2021 to November 2021</v>
      </c>
      <c r="J187" s="67" t="str">
        <f t="shared" si="196"/>
        <v>Retrospective cohort study</v>
      </c>
      <c r="K187" s="67" t="str">
        <f t="shared" si="197"/>
        <v xml:space="preserve">General population </v>
      </c>
      <c r="L187" s="67" t="str">
        <f t="shared" si="198"/>
        <v>N/A</v>
      </c>
      <c r="M187" s="67" t="str">
        <f t="shared" si="199"/>
        <v>194827854 doses</v>
      </c>
      <c r="N187" s="67" t="str">
        <f t="shared" si="200"/>
        <v>Passive</v>
      </c>
      <c r="O187" s="67" t="str">
        <f t="shared" si="201"/>
        <v>N/A</v>
      </c>
      <c r="P187" s="67" t="str">
        <f t="shared" si="202"/>
        <v>Observed-to-expected (OE analysis)
OE ratio = observed cases/persons-100,000year</v>
      </c>
      <c r="Q187" s="67" t="str">
        <f t="shared" si="203"/>
        <v>Myocarditis</v>
      </c>
      <c r="R187" s="15" t="s">
        <v>661</v>
      </c>
      <c r="S187" s="67" t="str">
        <f t="shared" si="205"/>
        <v>Male</v>
      </c>
      <c r="T187" s="67" t="str">
        <f t="shared" si="205"/>
        <v>2 doses</v>
      </c>
      <c r="U187" s="67" t="str">
        <f>U186</f>
        <v>mRNA-1273</v>
      </c>
      <c r="V187" s="67" t="str">
        <f t="shared" si="206"/>
        <v>≥14 days</v>
      </c>
      <c r="W187" s="15" t="s">
        <v>675</v>
      </c>
      <c r="X187" s="67"/>
    </row>
    <row r="188" spans="1:24" ht="30" x14ac:dyDescent="0.25">
      <c r="A188" s="62">
        <f t="shared" si="187"/>
        <v>44977</v>
      </c>
      <c r="B188" s="67" t="str">
        <f t="shared" si="188"/>
        <v>Kobayashi H., et al.</v>
      </c>
      <c r="C188" s="68" t="str">
        <f t="shared" si="189"/>
        <v>Risks of Myocarditis and Pericarditis Following Vaccination with SARS-CoV-2 mRNA Vaccines in Japan: An Analysis of Spontaneous Reports of Suspected Adverse Events</v>
      </c>
      <c r="D188" s="64">
        <f t="shared" si="190"/>
        <v>44835</v>
      </c>
      <c r="E188" s="67" t="str">
        <f t="shared" si="191"/>
        <v>Therapeutic Innovation &amp; Regulatory Science</v>
      </c>
      <c r="F188" s="67" t="str">
        <f t="shared" si="192"/>
        <v>Yes</v>
      </c>
      <c r="G188" s="67" t="str">
        <f t="shared" si="193"/>
        <v>None</v>
      </c>
      <c r="H188" s="67" t="str">
        <f t="shared" si="194"/>
        <v>Japan</v>
      </c>
      <c r="I188" s="67" t="str">
        <f t="shared" si="195"/>
        <v>February 2021 to November 2021</v>
      </c>
      <c r="J188" s="67" t="str">
        <f t="shared" si="196"/>
        <v>Retrospective cohort study</v>
      </c>
      <c r="K188" s="67" t="str">
        <f t="shared" si="197"/>
        <v xml:space="preserve">General population </v>
      </c>
      <c r="L188" s="67" t="str">
        <f t="shared" si="198"/>
        <v>N/A</v>
      </c>
      <c r="M188" s="67" t="str">
        <f t="shared" si="199"/>
        <v>194827854 doses</v>
      </c>
      <c r="N188" s="67" t="str">
        <f t="shared" si="200"/>
        <v>Passive</v>
      </c>
      <c r="O188" s="67" t="str">
        <f t="shared" si="201"/>
        <v>N/A</v>
      </c>
      <c r="P188" s="67" t="str">
        <f t="shared" si="202"/>
        <v>Observed-to-expected (OE analysis)
OE ratio = observed cases/persons-100,000year</v>
      </c>
      <c r="Q188" s="67" t="str">
        <f t="shared" si="203"/>
        <v>Myocarditis</v>
      </c>
      <c r="R188" s="15" t="s">
        <v>663</v>
      </c>
      <c r="S188" s="67" t="str">
        <f t="shared" si="205"/>
        <v>Male</v>
      </c>
      <c r="T188" s="67" t="str">
        <f t="shared" si="205"/>
        <v>2 doses</v>
      </c>
      <c r="U188" s="67" t="str">
        <f>U187</f>
        <v>mRNA-1273</v>
      </c>
      <c r="V188" s="67" t="str">
        <f t="shared" si="206"/>
        <v>≥14 days</v>
      </c>
      <c r="W188" s="15" t="s">
        <v>676</v>
      </c>
      <c r="X188" s="67"/>
    </row>
    <row r="189" spans="1:24" ht="30" x14ac:dyDescent="0.25">
      <c r="A189" s="62">
        <f t="shared" si="187"/>
        <v>44977</v>
      </c>
      <c r="B189" s="67" t="str">
        <f t="shared" si="188"/>
        <v>Kobayashi H., et al.</v>
      </c>
      <c r="C189" s="68" t="str">
        <f t="shared" si="189"/>
        <v>Risks of Myocarditis and Pericarditis Following Vaccination with SARS-CoV-2 mRNA Vaccines in Japan: An Analysis of Spontaneous Reports of Suspected Adverse Events</v>
      </c>
      <c r="D189" s="64">
        <f t="shared" si="190"/>
        <v>44835</v>
      </c>
      <c r="E189" s="67" t="str">
        <f t="shared" si="191"/>
        <v>Therapeutic Innovation &amp; Regulatory Science</v>
      </c>
      <c r="F189" s="67" t="str">
        <f t="shared" si="192"/>
        <v>Yes</v>
      </c>
      <c r="G189" s="67" t="str">
        <f t="shared" si="193"/>
        <v>None</v>
      </c>
      <c r="H189" s="67" t="str">
        <f t="shared" si="194"/>
        <v>Japan</v>
      </c>
      <c r="I189" s="67" t="str">
        <f t="shared" si="195"/>
        <v>February 2021 to November 2021</v>
      </c>
      <c r="J189" s="67" t="str">
        <f t="shared" si="196"/>
        <v>Retrospective cohort study</v>
      </c>
      <c r="K189" s="67" t="str">
        <f t="shared" si="197"/>
        <v xml:space="preserve">General population </v>
      </c>
      <c r="L189" s="67" t="str">
        <f t="shared" si="198"/>
        <v>N/A</v>
      </c>
      <c r="M189" s="67" t="str">
        <f t="shared" si="199"/>
        <v>194827854 doses</v>
      </c>
      <c r="N189" s="67" t="str">
        <f t="shared" si="200"/>
        <v>Passive</v>
      </c>
      <c r="O189" s="67" t="str">
        <f t="shared" si="201"/>
        <v>N/A</v>
      </c>
      <c r="P189" s="67" t="str">
        <f t="shared" si="202"/>
        <v>Observed-to-expected (OE analysis)
OE ratio = observed cases/persons-100,000year</v>
      </c>
      <c r="Q189" s="67" t="str">
        <f t="shared" si="203"/>
        <v>Myocarditis</v>
      </c>
      <c r="R189" s="15" t="s">
        <v>665</v>
      </c>
      <c r="S189" s="67" t="str">
        <f t="shared" si="205"/>
        <v>Male</v>
      </c>
      <c r="T189" s="67" t="str">
        <f t="shared" si="205"/>
        <v>2 doses</v>
      </c>
      <c r="U189" s="67" t="str">
        <f>U188</f>
        <v>mRNA-1273</v>
      </c>
      <c r="V189" s="67" t="str">
        <f t="shared" si="206"/>
        <v>≥14 days</v>
      </c>
      <c r="W189" s="15" t="s">
        <v>677</v>
      </c>
      <c r="X189" s="67"/>
    </row>
    <row r="190" spans="1:24" ht="30" x14ac:dyDescent="0.25">
      <c r="A190" s="62">
        <f t="shared" si="187"/>
        <v>44977</v>
      </c>
      <c r="B190" s="67" t="str">
        <f t="shared" si="188"/>
        <v>Kobayashi H., et al.</v>
      </c>
      <c r="C190" s="68" t="str">
        <f t="shared" si="189"/>
        <v>Risks of Myocarditis and Pericarditis Following Vaccination with SARS-CoV-2 mRNA Vaccines in Japan: An Analysis of Spontaneous Reports of Suspected Adverse Events</v>
      </c>
      <c r="D190" s="64">
        <f t="shared" si="190"/>
        <v>44835</v>
      </c>
      <c r="E190" s="67" t="str">
        <f t="shared" si="191"/>
        <v>Therapeutic Innovation &amp; Regulatory Science</v>
      </c>
      <c r="F190" s="67" t="str">
        <f t="shared" si="192"/>
        <v>Yes</v>
      </c>
      <c r="G190" s="67" t="str">
        <f t="shared" si="193"/>
        <v>None</v>
      </c>
      <c r="H190" s="67" t="str">
        <f t="shared" si="194"/>
        <v>Japan</v>
      </c>
      <c r="I190" s="67" t="str">
        <f t="shared" si="195"/>
        <v>February 2021 to November 2021</v>
      </c>
      <c r="J190" s="67" t="str">
        <f t="shared" si="196"/>
        <v>Retrospective cohort study</v>
      </c>
      <c r="K190" s="67" t="str">
        <f t="shared" si="197"/>
        <v xml:space="preserve">General population </v>
      </c>
      <c r="L190" s="67" t="str">
        <f t="shared" si="198"/>
        <v>N/A</v>
      </c>
      <c r="M190" s="67" t="str">
        <f t="shared" si="199"/>
        <v>194827854 doses</v>
      </c>
      <c r="N190" s="67" t="str">
        <f t="shared" si="200"/>
        <v>Passive</v>
      </c>
      <c r="O190" s="67" t="str">
        <f t="shared" si="201"/>
        <v>N/A</v>
      </c>
      <c r="P190" s="67" t="str">
        <f t="shared" si="202"/>
        <v>Observed-to-expected (OE analysis)
OE ratio = observed cases/persons-100,000year</v>
      </c>
      <c r="Q190" s="67" t="str">
        <f t="shared" si="203"/>
        <v>Myocarditis</v>
      </c>
      <c r="R190" s="15" t="s">
        <v>667</v>
      </c>
      <c r="S190" s="67" t="str">
        <f t="shared" si="205"/>
        <v>Male</v>
      </c>
      <c r="T190" s="67" t="str">
        <f t="shared" si="205"/>
        <v>2 doses</v>
      </c>
      <c r="U190" s="67" t="str">
        <f>U189</f>
        <v>mRNA-1273</v>
      </c>
      <c r="V190" s="67" t="str">
        <f t="shared" si="206"/>
        <v>≥14 days</v>
      </c>
      <c r="W190" s="15" t="s">
        <v>678</v>
      </c>
      <c r="X190" s="67"/>
    </row>
    <row r="191" spans="1:24" ht="30" x14ac:dyDescent="0.25">
      <c r="A191" s="62">
        <f t="shared" si="187"/>
        <v>44977</v>
      </c>
      <c r="B191" s="67" t="str">
        <f t="shared" si="188"/>
        <v>Kobayashi H., et al.</v>
      </c>
      <c r="C191" s="68" t="str">
        <f t="shared" si="189"/>
        <v>Risks of Myocarditis and Pericarditis Following Vaccination with SARS-CoV-2 mRNA Vaccines in Japan: An Analysis of Spontaneous Reports of Suspected Adverse Events</v>
      </c>
      <c r="D191" s="64">
        <f t="shared" si="190"/>
        <v>44835</v>
      </c>
      <c r="E191" s="67" t="str">
        <f t="shared" si="191"/>
        <v>Therapeutic Innovation &amp; Regulatory Science</v>
      </c>
      <c r="F191" s="67" t="str">
        <f t="shared" si="192"/>
        <v>Yes</v>
      </c>
      <c r="G191" s="67" t="str">
        <f t="shared" si="193"/>
        <v>None</v>
      </c>
      <c r="H191" s="67" t="str">
        <f t="shared" si="194"/>
        <v>Japan</v>
      </c>
      <c r="I191" s="67" t="str">
        <f t="shared" si="195"/>
        <v>February 2021 to November 2021</v>
      </c>
      <c r="J191" s="67" t="str">
        <f t="shared" si="196"/>
        <v>Retrospective cohort study</v>
      </c>
      <c r="K191" s="67" t="str">
        <f t="shared" si="197"/>
        <v xml:space="preserve">General population </v>
      </c>
      <c r="L191" s="67" t="str">
        <f t="shared" si="198"/>
        <v>N/A</v>
      </c>
      <c r="M191" s="67" t="str">
        <f t="shared" si="199"/>
        <v>194827854 doses</v>
      </c>
      <c r="N191" s="67" t="str">
        <f t="shared" si="200"/>
        <v>Passive</v>
      </c>
      <c r="O191" s="67" t="str">
        <f t="shared" si="201"/>
        <v>N/A</v>
      </c>
      <c r="P191" s="67" t="str">
        <f t="shared" si="202"/>
        <v>Observed-to-expected (OE analysis)
OE ratio = observed cases/persons-100,000year</v>
      </c>
      <c r="Q191" s="67" t="str">
        <f t="shared" si="203"/>
        <v>Myocarditis</v>
      </c>
      <c r="R191" s="15" t="s">
        <v>215</v>
      </c>
      <c r="S191" s="67" t="str">
        <f t="shared" si="205"/>
        <v>Male</v>
      </c>
      <c r="T191" s="67" t="str">
        <f t="shared" si="205"/>
        <v>2 doses</v>
      </c>
      <c r="U191" s="67" t="str">
        <f>U190</f>
        <v>mRNA-1273</v>
      </c>
      <c r="V191" s="67" t="str">
        <f t="shared" si="206"/>
        <v>≥14 days</v>
      </c>
      <c r="W191" s="15" t="s">
        <v>679</v>
      </c>
      <c r="X191" s="67"/>
    </row>
    <row r="192" spans="1:24" ht="30" x14ac:dyDescent="0.25">
      <c r="A192" s="62">
        <f t="shared" si="187"/>
        <v>44977</v>
      </c>
      <c r="B192" s="67" t="str">
        <f t="shared" si="188"/>
        <v>Kobayashi H., et al.</v>
      </c>
      <c r="C192" s="68" t="str">
        <f t="shared" si="189"/>
        <v>Risks of Myocarditis and Pericarditis Following Vaccination with SARS-CoV-2 mRNA Vaccines in Japan: An Analysis of Spontaneous Reports of Suspected Adverse Events</v>
      </c>
      <c r="D192" s="64">
        <f t="shared" si="190"/>
        <v>44835</v>
      </c>
      <c r="E192" s="67" t="str">
        <f t="shared" si="191"/>
        <v>Therapeutic Innovation &amp; Regulatory Science</v>
      </c>
      <c r="F192" s="67" t="str">
        <f t="shared" si="192"/>
        <v>Yes</v>
      </c>
      <c r="G192" s="67" t="str">
        <f t="shared" si="193"/>
        <v>None</v>
      </c>
      <c r="H192" s="67" t="str">
        <f t="shared" si="194"/>
        <v>Japan</v>
      </c>
      <c r="I192" s="67" t="str">
        <f t="shared" si="195"/>
        <v>February 2021 to November 2021</v>
      </c>
      <c r="J192" s="67" t="str">
        <f t="shared" si="196"/>
        <v>Retrospective cohort study</v>
      </c>
      <c r="K192" s="67" t="str">
        <f t="shared" si="197"/>
        <v xml:space="preserve">General population </v>
      </c>
      <c r="L192" s="67" t="str">
        <f t="shared" si="198"/>
        <v>N/A</v>
      </c>
      <c r="M192" s="67" t="str">
        <f t="shared" si="199"/>
        <v>194827854 doses</v>
      </c>
      <c r="N192" s="67" t="str">
        <f t="shared" si="200"/>
        <v>Passive</v>
      </c>
      <c r="O192" s="67" t="str">
        <f t="shared" si="201"/>
        <v>N/A</v>
      </c>
      <c r="P192" s="67" t="str">
        <f t="shared" si="202"/>
        <v>Observed-to-expected (OE analysis)
OE ratio = observed cases/persons-100,000year</v>
      </c>
      <c r="Q192" s="67" t="str">
        <f t="shared" si="203"/>
        <v>Myocarditis</v>
      </c>
      <c r="R192" s="15" t="s">
        <v>658</v>
      </c>
      <c r="S192" s="67" t="s">
        <v>445</v>
      </c>
      <c r="T192" s="67" t="str">
        <f t="shared" ref="T192:T205" si="207">T191</f>
        <v>2 doses</v>
      </c>
      <c r="U192" s="67" t="s">
        <v>68</v>
      </c>
      <c r="V192" s="67" t="str">
        <f t="shared" si="206"/>
        <v>≥14 days</v>
      </c>
      <c r="W192" s="15" t="s">
        <v>680</v>
      </c>
      <c r="X192" s="67"/>
    </row>
    <row r="193" spans="1:24" x14ac:dyDescent="0.25">
      <c r="A193" s="62">
        <f t="shared" si="187"/>
        <v>44977</v>
      </c>
      <c r="B193" s="67" t="str">
        <f t="shared" si="188"/>
        <v>Kobayashi H., et al.</v>
      </c>
      <c r="C193" s="68" t="str">
        <f t="shared" si="189"/>
        <v>Risks of Myocarditis and Pericarditis Following Vaccination with SARS-CoV-2 mRNA Vaccines in Japan: An Analysis of Spontaneous Reports of Suspected Adverse Events</v>
      </c>
      <c r="D193" s="64">
        <f t="shared" si="190"/>
        <v>44835</v>
      </c>
      <c r="E193" s="67" t="str">
        <f t="shared" si="191"/>
        <v>Therapeutic Innovation &amp; Regulatory Science</v>
      </c>
      <c r="F193" s="67" t="str">
        <f t="shared" si="192"/>
        <v>Yes</v>
      </c>
      <c r="G193" s="67" t="str">
        <f t="shared" si="193"/>
        <v>None</v>
      </c>
      <c r="H193" s="67" t="str">
        <f t="shared" si="194"/>
        <v>Japan</v>
      </c>
      <c r="I193" s="67" t="str">
        <f t="shared" si="195"/>
        <v>February 2021 to November 2021</v>
      </c>
      <c r="J193" s="67" t="str">
        <f t="shared" si="196"/>
        <v>Retrospective cohort study</v>
      </c>
      <c r="K193" s="67" t="str">
        <f t="shared" si="197"/>
        <v xml:space="preserve">General population </v>
      </c>
      <c r="L193" s="67" t="str">
        <f t="shared" si="198"/>
        <v>N/A</v>
      </c>
      <c r="M193" s="67" t="str">
        <f t="shared" si="199"/>
        <v>194827854 doses</v>
      </c>
      <c r="N193" s="67" t="str">
        <f t="shared" si="200"/>
        <v>Passive</v>
      </c>
      <c r="O193" s="67" t="str">
        <f t="shared" si="201"/>
        <v>N/A</v>
      </c>
      <c r="P193" s="67" t="str">
        <f t="shared" si="202"/>
        <v>Observed-to-expected (OE analysis)
OE ratio = observed cases/persons-100,000year</v>
      </c>
      <c r="Q193" s="67" t="str">
        <f t="shared" si="203"/>
        <v>Myocarditis</v>
      </c>
      <c r="R193" s="15" t="s">
        <v>661</v>
      </c>
      <c r="S193" s="67" t="str">
        <f t="shared" ref="S193:S205" si="208">S192</f>
        <v>Female</v>
      </c>
      <c r="T193" s="67" t="str">
        <f t="shared" si="207"/>
        <v>2 doses</v>
      </c>
      <c r="U193" s="67" t="str">
        <f t="shared" ref="U193:U199" si="209">U192</f>
        <v>BNT162b2</v>
      </c>
      <c r="V193" s="67" t="str">
        <f t="shared" si="206"/>
        <v>≥14 days</v>
      </c>
      <c r="W193" s="15" t="s">
        <v>681</v>
      </c>
      <c r="X193" s="67"/>
    </row>
    <row r="194" spans="1:24" ht="30" x14ac:dyDescent="0.25">
      <c r="A194" s="62">
        <f t="shared" si="187"/>
        <v>44977</v>
      </c>
      <c r="B194" s="67" t="str">
        <f t="shared" si="188"/>
        <v>Kobayashi H., et al.</v>
      </c>
      <c r="C194" s="68" t="str">
        <f t="shared" si="189"/>
        <v>Risks of Myocarditis and Pericarditis Following Vaccination with SARS-CoV-2 mRNA Vaccines in Japan: An Analysis of Spontaneous Reports of Suspected Adverse Events</v>
      </c>
      <c r="D194" s="64">
        <f t="shared" si="190"/>
        <v>44835</v>
      </c>
      <c r="E194" s="67" t="str">
        <f t="shared" si="191"/>
        <v>Therapeutic Innovation &amp; Regulatory Science</v>
      </c>
      <c r="F194" s="67" t="str">
        <f t="shared" si="192"/>
        <v>Yes</v>
      </c>
      <c r="G194" s="67" t="str">
        <f t="shared" si="193"/>
        <v>None</v>
      </c>
      <c r="H194" s="67" t="str">
        <f t="shared" si="194"/>
        <v>Japan</v>
      </c>
      <c r="I194" s="67" t="str">
        <f t="shared" si="195"/>
        <v>February 2021 to November 2021</v>
      </c>
      <c r="J194" s="67" t="str">
        <f t="shared" si="196"/>
        <v>Retrospective cohort study</v>
      </c>
      <c r="K194" s="67" t="str">
        <f t="shared" si="197"/>
        <v xml:space="preserve">General population </v>
      </c>
      <c r="L194" s="67" t="str">
        <f t="shared" si="198"/>
        <v>N/A</v>
      </c>
      <c r="M194" s="67" t="str">
        <f t="shared" si="199"/>
        <v>194827854 doses</v>
      </c>
      <c r="N194" s="67" t="str">
        <f t="shared" si="200"/>
        <v>Passive</v>
      </c>
      <c r="O194" s="67" t="str">
        <f t="shared" si="201"/>
        <v>N/A</v>
      </c>
      <c r="P194" s="67" t="str">
        <f t="shared" si="202"/>
        <v>Observed-to-expected (OE analysis)
OE ratio = observed cases/persons-100,000year</v>
      </c>
      <c r="Q194" s="67" t="str">
        <f t="shared" si="203"/>
        <v>Myocarditis</v>
      </c>
      <c r="R194" s="15" t="s">
        <v>663</v>
      </c>
      <c r="S194" s="67" t="str">
        <f t="shared" si="208"/>
        <v>Female</v>
      </c>
      <c r="T194" s="67" t="str">
        <f t="shared" si="207"/>
        <v>2 doses</v>
      </c>
      <c r="U194" s="67" t="str">
        <f t="shared" si="209"/>
        <v>BNT162b2</v>
      </c>
      <c r="V194" s="67" t="str">
        <f t="shared" si="206"/>
        <v>≥14 days</v>
      </c>
      <c r="W194" s="15" t="s">
        <v>682</v>
      </c>
      <c r="X194" s="67"/>
    </row>
    <row r="195" spans="1:24" ht="30" x14ac:dyDescent="0.25">
      <c r="A195" s="62">
        <f t="shared" si="187"/>
        <v>44977</v>
      </c>
      <c r="B195" s="67" t="str">
        <f t="shared" si="188"/>
        <v>Kobayashi H., et al.</v>
      </c>
      <c r="C195" s="68" t="str">
        <f t="shared" si="189"/>
        <v>Risks of Myocarditis and Pericarditis Following Vaccination with SARS-CoV-2 mRNA Vaccines in Japan: An Analysis of Spontaneous Reports of Suspected Adverse Events</v>
      </c>
      <c r="D195" s="64">
        <f t="shared" si="190"/>
        <v>44835</v>
      </c>
      <c r="E195" s="67" t="str">
        <f t="shared" si="191"/>
        <v>Therapeutic Innovation &amp; Regulatory Science</v>
      </c>
      <c r="F195" s="67" t="str">
        <f t="shared" si="192"/>
        <v>Yes</v>
      </c>
      <c r="G195" s="67" t="str">
        <f t="shared" si="193"/>
        <v>None</v>
      </c>
      <c r="H195" s="67" t="str">
        <f t="shared" si="194"/>
        <v>Japan</v>
      </c>
      <c r="I195" s="67" t="str">
        <f t="shared" si="195"/>
        <v>February 2021 to November 2021</v>
      </c>
      <c r="J195" s="67" t="str">
        <f t="shared" si="196"/>
        <v>Retrospective cohort study</v>
      </c>
      <c r="K195" s="67" t="str">
        <f t="shared" si="197"/>
        <v xml:space="preserve">General population </v>
      </c>
      <c r="L195" s="67" t="str">
        <f t="shared" si="198"/>
        <v>N/A</v>
      </c>
      <c r="M195" s="67" t="str">
        <f t="shared" si="199"/>
        <v>194827854 doses</v>
      </c>
      <c r="N195" s="67" t="str">
        <f t="shared" si="200"/>
        <v>Passive</v>
      </c>
      <c r="O195" s="67" t="str">
        <f t="shared" si="201"/>
        <v>N/A</v>
      </c>
      <c r="P195" s="67" t="str">
        <f t="shared" si="202"/>
        <v>Observed-to-expected (OE analysis)
OE ratio = observed cases/persons-100,000year</v>
      </c>
      <c r="Q195" s="67" t="str">
        <f t="shared" si="203"/>
        <v>Myocarditis</v>
      </c>
      <c r="R195" s="15" t="s">
        <v>665</v>
      </c>
      <c r="S195" s="67" t="str">
        <f t="shared" si="208"/>
        <v>Female</v>
      </c>
      <c r="T195" s="67" t="str">
        <f t="shared" si="207"/>
        <v>2 doses</v>
      </c>
      <c r="U195" s="67" t="str">
        <f t="shared" si="209"/>
        <v>BNT162b2</v>
      </c>
      <c r="V195" s="67" t="str">
        <f t="shared" si="206"/>
        <v>≥14 days</v>
      </c>
      <c r="W195" s="15" t="s">
        <v>683</v>
      </c>
      <c r="X195" s="67"/>
    </row>
    <row r="196" spans="1:24" ht="30" x14ac:dyDescent="0.25">
      <c r="A196" s="62">
        <f t="shared" si="187"/>
        <v>44977</v>
      </c>
      <c r="B196" s="67" t="str">
        <f t="shared" si="188"/>
        <v>Kobayashi H., et al.</v>
      </c>
      <c r="C196" s="68" t="str">
        <f t="shared" si="189"/>
        <v>Risks of Myocarditis and Pericarditis Following Vaccination with SARS-CoV-2 mRNA Vaccines in Japan: An Analysis of Spontaneous Reports of Suspected Adverse Events</v>
      </c>
      <c r="D196" s="64">
        <f t="shared" si="190"/>
        <v>44835</v>
      </c>
      <c r="E196" s="67" t="str">
        <f t="shared" si="191"/>
        <v>Therapeutic Innovation &amp; Regulatory Science</v>
      </c>
      <c r="F196" s="67" t="str">
        <f t="shared" si="192"/>
        <v>Yes</v>
      </c>
      <c r="G196" s="67" t="str">
        <f t="shared" si="193"/>
        <v>None</v>
      </c>
      <c r="H196" s="67" t="str">
        <f t="shared" si="194"/>
        <v>Japan</v>
      </c>
      <c r="I196" s="67" t="str">
        <f t="shared" si="195"/>
        <v>February 2021 to November 2021</v>
      </c>
      <c r="J196" s="67" t="str">
        <f t="shared" si="196"/>
        <v>Retrospective cohort study</v>
      </c>
      <c r="K196" s="67" t="str">
        <f t="shared" si="197"/>
        <v xml:space="preserve">General population </v>
      </c>
      <c r="L196" s="67" t="str">
        <f t="shared" si="198"/>
        <v>N/A</v>
      </c>
      <c r="M196" s="67" t="str">
        <f t="shared" si="199"/>
        <v>194827854 doses</v>
      </c>
      <c r="N196" s="67" t="str">
        <f t="shared" si="200"/>
        <v>Passive</v>
      </c>
      <c r="O196" s="67" t="str">
        <f t="shared" si="201"/>
        <v>N/A</v>
      </c>
      <c r="P196" s="67" t="str">
        <f t="shared" si="202"/>
        <v>Observed-to-expected (OE analysis)
OE ratio = observed cases/persons-100,000year</v>
      </c>
      <c r="Q196" s="67" t="str">
        <f t="shared" si="203"/>
        <v>Myocarditis</v>
      </c>
      <c r="R196" s="15" t="s">
        <v>667</v>
      </c>
      <c r="S196" s="67" t="str">
        <f t="shared" si="208"/>
        <v>Female</v>
      </c>
      <c r="T196" s="67" t="str">
        <f t="shared" si="207"/>
        <v>2 doses</v>
      </c>
      <c r="U196" s="67" t="str">
        <f t="shared" si="209"/>
        <v>BNT162b2</v>
      </c>
      <c r="V196" s="67" t="str">
        <f t="shared" si="206"/>
        <v>≥14 days</v>
      </c>
      <c r="W196" s="15" t="s">
        <v>684</v>
      </c>
      <c r="X196" s="67"/>
    </row>
    <row r="197" spans="1:24" ht="30" x14ac:dyDescent="0.25">
      <c r="A197" s="62">
        <f t="shared" si="187"/>
        <v>44977</v>
      </c>
      <c r="B197" s="67" t="str">
        <f t="shared" si="188"/>
        <v>Kobayashi H., et al.</v>
      </c>
      <c r="C197" s="68" t="str">
        <f t="shared" si="189"/>
        <v>Risks of Myocarditis and Pericarditis Following Vaccination with SARS-CoV-2 mRNA Vaccines in Japan: An Analysis of Spontaneous Reports of Suspected Adverse Events</v>
      </c>
      <c r="D197" s="64">
        <f t="shared" si="190"/>
        <v>44835</v>
      </c>
      <c r="E197" s="67" t="str">
        <f t="shared" si="191"/>
        <v>Therapeutic Innovation &amp; Regulatory Science</v>
      </c>
      <c r="F197" s="67" t="str">
        <f t="shared" si="192"/>
        <v>Yes</v>
      </c>
      <c r="G197" s="67" t="str">
        <f t="shared" si="193"/>
        <v>None</v>
      </c>
      <c r="H197" s="67" t="str">
        <f t="shared" si="194"/>
        <v>Japan</v>
      </c>
      <c r="I197" s="67" t="str">
        <f t="shared" si="195"/>
        <v>February 2021 to November 2021</v>
      </c>
      <c r="J197" s="67" t="str">
        <f t="shared" si="196"/>
        <v>Retrospective cohort study</v>
      </c>
      <c r="K197" s="67" t="str">
        <f t="shared" si="197"/>
        <v xml:space="preserve">General population </v>
      </c>
      <c r="L197" s="67" t="str">
        <f t="shared" si="198"/>
        <v>N/A</v>
      </c>
      <c r="M197" s="67" t="str">
        <f t="shared" si="199"/>
        <v>194827854 doses</v>
      </c>
      <c r="N197" s="67" t="str">
        <f t="shared" si="200"/>
        <v>Passive</v>
      </c>
      <c r="O197" s="67" t="str">
        <f t="shared" si="201"/>
        <v>N/A</v>
      </c>
      <c r="P197" s="67" t="str">
        <f t="shared" si="202"/>
        <v>Observed-to-expected (OE analysis)
OE ratio = observed cases/persons-100,000year</v>
      </c>
      <c r="Q197" s="67" t="str">
        <f t="shared" si="203"/>
        <v>Myocarditis</v>
      </c>
      <c r="R197" s="15" t="s">
        <v>215</v>
      </c>
      <c r="S197" s="67" t="str">
        <f t="shared" si="208"/>
        <v>Female</v>
      </c>
      <c r="T197" s="67" t="str">
        <f t="shared" si="207"/>
        <v>2 doses</v>
      </c>
      <c r="U197" s="67" t="str">
        <f t="shared" si="209"/>
        <v>BNT162b2</v>
      </c>
      <c r="V197" s="67" t="str">
        <f t="shared" si="206"/>
        <v>≥14 days</v>
      </c>
      <c r="W197" s="15" t="s">
        <v>685</v>
      </c>
      <c r="X197" s="67"/>
    </row>
    <row r="198" spans="1:24" ht="30" x14ac:dyDescent="0.25">
      <c r="A198" s="62">
        <f t="shared" si="187"/>
        <v>44977</v>
      </c>
      <c r="B198" s="67" t="str">
        <f t="shared" si="188"/>
        <v>Kobayashi H., et al.</v>
      </c>
      <c r="C198" s="68" t="str">
        <f t="shared" si="189"/>
        <v>Risks of Myocarditis and Pericarditis Following Vaccination with SARS-CoV-2 mRNA Vaccines in Japan: An Analysis of Spontaneous Reports of Suspected Adverse Events</v>
      </c>
      <c r="D198" s="64">
        <f t="shared" si="190"/>
        <v>44835</v>
      </c>
      <c r="E198" s="67" t="str">
        <f t="shared" si="191"/>
        <v>Therapeutic Innovation &amp; Regulatory Science</v>
      </c>
      <c r="F198" s="67" t="str">
        <f t="shared" si="192"/>
        <v>Yes</v>
      </c>
      <c r="G198" s="67" t="str">
        <f t="shared" si="193"/>
        <v>None</v>
      </c>
      <c r="H198" s="67" t="str">
        <f t="shared" si="194"/>
        <v>Japan</v>
      </c>
      <c r="I198" s="67" t="str">
        <f t="shared" si="195"/>
        <v>February 2021 to November 2021</v>
      </c>
      <c r="J198" s="67" t="str">
        <f t="shared" si="196"/>
        <v>Retrospective cohort study</v>
      </c>
      <c r="K198" s="67" t="str">
        <f t="shared" si="197"/>
        <v xml:space="preserve">General population </v>
      </c>
      <c r="L198" s="67" t="str">
        <f t="shared" si="198"/>
        <v>N/A</v>
      </c>
      <c r="M198" s="67" t="str">
        <f t="shared" si="199"/>
        <v>194827854 doses</v>
      </c>
      <c r="N198" s="67" t="str">
        <f t="shared" si="200"/>
        <v>Passive</v>
      </c>
      <c r="O198" s="67" t="str">
        <f t="shared" si="201"/>
        <v>N/A</v>
      </c>
      <c r="P198" s="67" t="str">
        <f t="shared" si="202"/>
        <v>Observed-to-expected (OE analysis)
OE ratio = observed cases/persons-100,000year</v>
      </c>
      <c r="Q198" s="67" t="str">
        <f t="shared" si="203"/>
        <v>Myocarditis</v>
      </c>
      <c r="R198" s="15" t="s">
        <v>670</v>
      </c>
      <c r="S198" s="67" t="str">
        <f t="shared" si="208"/>
        <v>Female</v>
      </c>
      <c r="T198" s="67" t="str">
        <f t="shared" si="207"/>
        <v>2 doses</v>
      </c>
      <c r="U198" s="67" t="str">
        <f t="shared" si="209"/>
        <v>BNT162b2</v>
      </c>
      <c r="V198" s="67" t="str">
        <f t="shared" si="206"/>
        <v>≥14 days</v>
      </c>
      <c r="W198" s="15" t="s">
        <v>686</v>
      </c>
      <c r="X198" s="67"/>
    </row>
    <row r="199" spans="1:24" ht="30" x14ac:dyDescent="0.25">
      <c r="A199" s="62">
        <f t="shared" si="187"/>
        <v>44977</v>
      </c>
      <c r="B199" s="67" t="str">
        <f t="shared" si="188"/>
        <v>Kobayashi H., et al.</v>
      </c>
      <c r="C199" s="68" t="str">
        <f t="shared" si="189"/>
        <v>Risks of Myocarditis and Pericarditis Following Vaccination with SARS-CoV-2 mRNA Vaccines in Japan: An Analysis of Spontaneous Reports of Suspected Adverse Events</v>
      </c>
      <c r="D199" s="64">
        <f t="shared" si="190"/>
        <v>44835</v>
      </c>
      <c r="E199" s="67" t="str">
        <f t="shared" si="191"/>
        <v>Therapeutic Innovation &amp; Regulatory Science</v>
      </c>
      <c r="F199" s="67" t="str">
        <f t="shared" si="192"/>
        <v>Yes</v>
      </c>
      <c r="G199" s="67" t="str">
        <f t="shared" si="193"/>
        <v>None</v>
      </c>
      <c r="H199" s="67" t="str">
        <f t="shared" si="194"/>
        <v>Japan</v>
      </c>
      <c r="I199" s="67" t="str">
        <f t="shared" si="195"/>
        <v>February 2021 to November 2021</v>
      </c>
      <c r="J199" s="67" t="str">
        <f t="shared" si="196"/>
        <v>Retrospective cohort study</v>
      </c>
      <c r="K199" s="67" t="str">
        <f t="shared" si="197"/>
        <v xml:space="preserve">General population </v>
      </c>
      <c r="L199" s="67" t="str">
        <f t="shared" si="198"/>
        <v>N/A</v>
      </c>
      <c r="M199" s="67" t="str">
        <f t="shared" si="199"/>
        <v>194827854 doses</v>
      </c>
      <c r="N199" s="67" t="str">
        <f t="shared" si="200"/>
        <v>Passive</v>
      </c>
      <c r="O199" s="67" t="str">
        <f t="shared" si="201"/>
        <v>N/A</v>
      </c>
      <c r="P199" s="67" t="str">
        <f t="shared" si="202"/>
        <v>Observed-to-expected (OE analysis)
OE ratio = observed cases/persons-100,000year</v>
      </c>
      <c r="Q199" s="67" t="str">
        <f t="shared" si="203"/>
        <v>Myocarditis</v>
      </c>
      <c r="R199" s="18" t="s">
        <v>672</v>
      </c>
      <c r="S199" s="67" t="str">
        <f t="shared" si="208"/>
        <v>Female</v>
      </c>
      <c r="T199" s="67" t="str">
        <f t="shared" si="207"/>
        <v>2 doses</v>
      </c>
      <c r="U199" s="67" t="str">
        <f t="shared" si="209"/>
        <v>BNT162b2</v>
      </c>
      <c r="V199" s="67" t="str">
        <f t="shared" si="206"/>
        <v>≥14 days</v>
      </c>
      <c r="W199" s="15" t="s">
        <v>687</v>
      </c>
      <c r="X199" s="67"/>
    </row>
    <row r="200" spans="1:24" ht="30" x14ac:dyDescent="0.25">
      <c r="A200" s="62">
        <f t="shared" si="187"/>
        <v>44977</v>
      </c>
      <c r="B200" s="67" t="str">
        <f t="shared" si="188"/>
        <v>Kobayashi H., et al.</v>
      </c>
      <c r="C200" s="68" t="str">
        <f t="shared" si="189"/>
        <v>Risks of Myocarditis and Pericarditis Following Vaccination with SARS-CoV-2 mRNA Vaccines in Japan: An Analysis of Spontaneous Reports of Suspected Adverse Events</v>
      </c>
      <c r="D200" s="64">
        <f t="shared" si="190"/>
        <v>44835</v>
      </c>
      <c r="E200" s="67" t="str">
        <f t="shared" si="191"/>
        <v>Therapeutic Innovation &amp; Regulatory Science</v>
      </c>
      <c r="F200" s="67" t="str">
        <f t="shared" si="192"/>
        <v>Yes</v>
      </c>
      <c r="G200" s="67" t="str">
        <f t="shared" si="193"/>
        <v>None</v>
      </c>
      <c r="H200" s="67" t="str">
        <f t="shared" si="194"/>
        <v>Japan</v>
      </c>
      <c r="I200" s="67" t="str">
        <f t="shared" si="195"/>
        <v>February 2021 to November 2021</v>
      </c>
      <c r="J200" s="67" t="str">
        <f t="shared" si="196"/>
        <v>Retrospective cohort study</v>
      </c>
      <c r="K200" s="67" t="str">
        <f t="shared" si="197"/>
        <v xml:space="preserve">General population </v>
      </c>
      <c r="L200" s="67" t="str">
        <f t="shared" si="198"/>
        <v>N/A</v>
      </c>
      <c r="M200" s="67" t="str">
        <f t="shared" si="199"/>
        <v>194827854 doses</v>
      </c>
      <c r="N200" s="67" t="str">
        <f t="shared" si="200"/>
        <v>Passive</v>
      </c>
      <c r="O200" s="67" t="str">
        <f t="shared" si="201"/>
        <v>N/A</v>
      </c>
      <c r="P200" s="67" t="str">
        <f t="shared" si="202"/>
        <v>Observed-to-expected (OE analysis)
OE ratio = observed cases/persons-100,000year</v>
      </c>
      <c r="Q200" s="67" t="str">
        <f t="shared" si="203"/>
        <v>Myocarditis</v>
      </c>
      <c r="R200" s="15" t="s">
        <v>658</v>
      </c>
      <c r="S200" s="67" t="str">
        <f t="shared" si="208"/>
        <v>Female</v>
      </c>
      <c r="T200" s="67" t="str">
        <f t="shared" si="207"/>
        <v>2 doses</v>
      </c>
      <c r="U200" s="67" t="s">
        <v>65</v>
      </c>
      <c r="V200" s="67" t="str">
        <f t="shared" si="206"/>
        <v>≥14 days</v>
      </c>
      <c r="W200" s="15" t="s">
        <v>688</v>
      </c>
      <c r="X200" s="67"/>
    </row>
    <row r="201" spans="1:24" ht="30" x14ac:dyDescent="0.25">
      <c r="A201" s="62">
        <f t="shared" si="187"/>
        <v>44977</v>
      </c>
      <c r="B201" s="67" t="str">
        <f t="shared" si="188"/>
        <v>Kobayashi H., et al.</v>
      </c>
      <c r="C201" s="68" t="str">
        <f t="shared" si="189"/>
        <v>Risks of Myocarditis and Pericarditis Following Vaccination with SARS-CoV-2 mRNA Vaccines in Japan: An Analysis of Spontaneous Reports of Suspected Adverse Events</v>
      </c>
      <c r="D201" s="64">
        <f t="shared" si="190"/>
        <v>44835</v>
      </c>
      <c r="E201" s="67" t="str">
        <f t="shared" si="191"/>
        <v>Therapeutic Innovation &amp; Regulatory Science</v>
      </c>
      <c r="F201" s="67" t="str">
        <f t="shared" si="192"/>
        <v>Yes</v>
      </c>
      <c r="G201" s="67" t="str">
        <f t="shared" si="193"/>
        <v>None</v>
      </c>
      <c r="H201" s="67" t="str">
        <f t="shared" si="194"/>
        <v>Japan</v>
      </c>
      <c r="I201" s="67" t="str">
        <f t="shared" si="195"/>
        <v>February 2021 to November 2021</v>
      </c>
      <c r="J201" s="67" t="str">
        <f t="shared" si="196"/>
        <v>Retrospective cohort study</v>
      </c>
      <c r="K201" s="67" t="str">
        <f t="shared" si="197"/>
        <v xml:space="preserve">General population </v>
      </c>
      <c r="L201" s="67" t="str">
        <f t="shared" si="198"/>
        <v>N/A</v>
      </c>
      <c r="M201" s="67" t="str">
        <f t="shared" si="199"/>
        <v>194827854 doses</v>
      </c>
      <c r="N201" s="67" t="str">
        <f t="shared" si="200"/>
        <v>Passive</v>
      </c>
      <c r="O201" s="67" t="str">
        <f t="shared" si="201"/>
        <v>N/A</v>
      </c>
      <c r="P201" s="67" t="str">
        <f t="shared" si="202"/>
        <v>Observed-to-expected (OE analysis)
OE ratio = observed cases/persons-100,000year</v>
      </c>
      <c r="Q201" s="67" t="str">
        <f t="shared" si="203"/>
        <v>Myocarditis</v>
      </c>
      <c r="R201" s="15" t="s">
        <v>661</v>
      </c>
      <c r="S201" s="67" t="str">
        <f t="shared" si="208"/>
        <v>Female</v>
      </c>
      <c r="T201" s="67" t="str">
        <f t="shared" si="207"/>
        <v>2 doses</v>
      </c>
      <c r="U201" s="67" t="str">
        <f>U200</f>
        <v>mRNA-1273</v>
      </c>
      <c r="V201" s="67" t="str">
        <f t="shared" si="206"/>
        <v>≥14 days</v>
      </c>
      <c r="W201" s="15" t="s">
        <v>689</v>
      </c>
      <c r="X201" s="67"/>
    </row>
    <row r="202" spans="1:24" ht="30" x14ac:dyDescent="0.25">
      <c r="A202" s="62">
        <f t="shared" si="187"/>
        <v>44977</v>
      </c>
      <c r="B202" s="67" t="str">
        <f t="shared" si="188"/>
        <v>Kobayashi H., et al.</v>
      </c>
      <c r="C202" s="68" t="str">
        <f t="shared" si="189"/>
        <v>Risks of Myocarditis and Pericarditis Following Vaccination with SARS-CoV-2 mRNA Vaccines in Japan: An Analysis of Spontaneous Reports of Suspected Adverse Events</v>
      </c>
      <c r="D202" s="64">
        <f t="shared" si="190"/>
        <v>44835</v>
      </c>
      <c r="E202" s="67" t="str">
        <f t="shared" si="191"/>
        <v>Therapeutic Innovation &amp; Regulatory Science</v>
      </c>
      <c r="F202" s="67" t="str">
        <f t="shared" si="192"/>
        <v>Yes</v>
      </c>
      <c r="G202" s="67" t="str">
        <f t="shared" si="193"/>
        <v>None</v>
      </c>
      <c r="H202" s="67" t="str">
        <f t="shared" si="194"/>
        <v>Japan</v>
      </c>
      <c r="I202" s="67" t="str">
        <f t="shared" si="195"/>
        <v>February 2021 to November 2021</v>
      </c>
      <c r="J202" s="67" t="str">
        <f t="shared" si="196"/>
        <v>Retrospective cohort study</v>
      </c>
      <c r="K202" s="67" t="str">
        <f t="shared" si="197"/>
        <v xml:space="preserve">General population </v>
      </c>
      <c r="L202" s="67" t="str">
        <f t="shared" si="198"/>
        <v>N/A</v>
      </c>
      <c r="M202" s="67" t="str">
        <f t="shared" si="199"/>
        <v>194827854 doses</v>
      </c>
      <c r="N202" s="67" t="str">
        <f t="shared" si="200"/>
        <v>Passive</v>
      </c>
      <c r="O202" s="67" t="str">
        <f t="shared" si="201"/>
        <v>N/A</v>
      </c>
      <c r="P202" s="67" t="str">
        <f t="shared" si="202"/>
        <v>Observed-to-expected (OE analysis)
OE ratio = observed cases/persons-100,000year</v>
      </c>
      <c r="Q202" s="67" t="str">
        <f t="shared" si="203"/>
        <v>Myocarditis</v>
      </c>
      <c r="R202" s="15" t="s">
        <v>663</v>
      </c>
      <c r="S202" s="67" t="str">
        <f t="shared" si="208"/>
        <v>Female</v>
      </c>
      <c r="T202" s="67" t="str">
        <f t="shared" si="207"/>
        <v>2 doses</v>
      </c>
      <c r="U202" s="67" t="str">
        <f>U201</f>
        <v>mRNA-1273</v>
      </c>
      <c r="V202" s="67" t="str">
        <f t="shared" si="206"/>
        <v>≥14 days</v>
      </c>
      <c r="W202" s="15" t="s">
        <v>690</v>
      </c>
      <c r="X202" s="67"/>
    </row>
    <row r="203" spans="1:24" ht="30" x14ac:dyDescent="0.25">
      <c r="A203" s="62">
        <f t="shared" si="187"/>
        <v>44977</v>
      </c>
      <c r="B203" s="67" t="str">
        <f t="shared" si="188"/>
        <v>Kobayashi H., et al.</v>
      </c>
      <c r="C203" s="68" t="str">
        <f t="shared" si="189"/>
        <v>Risks of Myocarditis and Pericarditis Following Vaccination with SARS-CoV-2 mRNA Vaccines in Japan: An Analysis of Spontaneous Reports of Suspected Adverse Events</v>
      </c>
      <c r="D203" s="64">
        <f t="shared" si="190"/>
        <v>44835</v>
      </c>
      <c r="E203" s="67" t="str">
        <f t="shared" si="191"/>
        <v>Therapeutic Innovation &amp; Regulatory Science</v>
      </c>
      <c r="F203" s="67" t="str">
        <f t="shared" si="192"/>
        <v>Yes</v>
      </c>
      <c r="G203" s="67" t="str">
        <f t="shared" si="193"/>
        <v>None</v>
      </c>
      <c r="H203" s="67" t="str">
        <f t="shared" si="194"/>
        <v>Japan</v>
      </c>
      <c r="I203" s="67" t="str">
        <f t="shared" si="195"/>
        <v>February 2021 to November 2021</v>
      </c>
      <c r="J203" s="67" t="str">
        <f t="shared" si="196"/>
        <v>Retrospective cohort study</v>
      </c>
      <c r="K203" s="67" t="str">
        <f t="shared" si="197"/>
        <v xml:space="preserve">General population </v>
      </c>
      <c r="L203" s="67" t="str">
        <f t="shared" si="198"/>
        <v>N/A</v>
      </c>
      <c r="M203" s="67" t="str">
        <f t="shared" si="199"/>
        <v>194827854 doses</v>
      </c>
      <c r="N203" s="67" t="str">
        <f t="shared" si="200"/>
        <v>Passive</v>
      </c>
      <c r="O203" s="67" t="str">
        <f t="shared" si="201"/>
        <v>N/A</v>
      </c>
      <c r="P203" s="67" t="str">
        <f t="shared" si="202"/>
        <v>Observed-to-expected (OE analysis)
OE ratio = observed cases/persons-100,000year</v>
      </c>
      <c r="Q203" s="67" t="str">
        <f t="shared" si="203"/>
        <v>Myocarditis</v>
      </c>
      <c r="R203" s="15" t="s">
        <v>665</v>
      </c>
      <c r="S203" s="67" t="str">
        <f t="shared" si="208"/>
        <v>Female</v>
      </c>
      <c r="T203" s="67" t="str">
        <f t="shared" si="207"/>
        <v>2 doses</v>
      </c>
      <c r="U203" s="67" t="str">
        <f>U202</f>
        <v>mRNA-1273</v>
      </c>
      <c r="V203" s="67" t="str">
        <f t="shared" si="206"/>
        <v>≥14 days</v>
      </c>
      <c r="W203" s="15" t="s">
        <v>691</v>
      </c>
      <c r="X203" s="67"/>
    </row>
    <row r="204" spans="1:24" ht="30" x14ac:dyDescent="0.25">
      <c r="A204" s="62">
        <f t="shared" si="187"/>
        <v>44977</v>
      </c>
      <c r="B204" s="67" t="str">
        <f t="shared" si="188"/>
        <v>Kobayashi H., et al.</v>
      </c>
      <c r="C204" s="68" t="str">
        <f t="shared" si="189"/>
        <v>Risks of Myocarditis and Pericarditis Following Vaccination with SARS-CoV-2 mRNA Vaccines in Japan: An Analysis of Spontaneous Reports of Suspected Adverse Events</v>
      </c>
      <c r="D204" s="64">
        <f t="shared" si="190"/>
        <v>44835</v>
      </c>
      <c r="E204" s="67" t="str">
        <f t="shared" si="191"/>
        <v>Therapeutic Innovation &amp; Regulatory Science</v>
      </c>
      <c r="F204" s="67" t="str">
        <f t="shared" si="192"/>
        <v>Yes</v>
      </c>
      <c r="G204" s="67" t="str">
        <f t="shared" si="193"/>
        <v>None</v>
      </c>
      <c r="H204" s="67" t="str">
        <f t="shared" si="194"/>
        <v>Japan</v>
      </c>
      <c r="I204" s="67" t="str">
        <f t="shared" si="195"/>
        <v>February 2021 to November 2021</v>
      </c>
      <c r="J204" s="67" t="str">
        <f t="shared" si="196"/>
        <v>Retrospective cohort study</v>
      </c>
      <c r="K204" s="67" t="str">
        <f t="shared" si="197"/>
        <v xml:space="preserve">General population </v>
      </c>
      <c r="L204" s="67" t="str">
        <f t="shared" si="198"/>
        <v>N/A</v>
      </c>
      <c r="M204" s="67" t="str">
        <f t="shared" si="199"/>
        <v>194827854 doses</v>
      </c>
      <c r="N204" s="67" t="str">
        <f t="shared" si="200"/>
        <v>Passive</v>
      </c>
      <c r="O204" s="67" t="str">
        <f t="shared" si="201"/>
        <v>N/A</v>
      </c>
      <c r="P204" s="67" t="str">
        <f t="shared" si="202"/>
        <v>Observed-to-expected (OE analysis)
OE ratio = observed cases/persons-100,000year</v>
      </c>
      <c r="Q204" s="67" t="str">
        <f t="shared" si="203"/>
        <v>Myocarditis</v>
      </c>
      <c r="R204" s="15" t="s">
        <v>667</v>
      </c>
      <c r="S204" s="67" t="str">
        <f t="shared" si="208"/>
        <v>Female</v>
      </c>
      <c r="T204" s="67" t="str">
        <f t="shared" si="207"/>
        <v>2 doses</v>
      </c>
      <c r="U204" s="67" t="str">
        <f>U203</f>
        <v>mRNA-1273</v>
      </c>
      <c r="V204" s="67" t="str">
        <f t="shared" si="206"/>
        <v>≥14 days</v>
      </c>
      <c r="W204" s="15" t="s">
        <v>692</v>
      </c>
      <c r="X204" s="67"/>
    </row>
    <row r="205" spans="1:24" ht="30" x14ac:dyDescent="0.25">
      <c r="A205" s="62">
        <f t="shared" si="187"/>
        <v>44977</v>
      </c>
      <c r="B205" s="67" t="str">
        <f t="shared" si="188"/>
        <v>Kobayashi H., et al.</v>
      </c>
      <c r="C205" s="68" t="str">
        <f t="shared" si="189"/>
        <v>Risks of Myocarditis and Pericarditis Following Vaccination with SARS-CoV-2 mRNA Vaccines in Japan: An Analysis of Spontaneous Reports of Suspected Adverse Events</v>
      </c>
      <c r="D205" s="64">
        <f t="shared" si="190"/>
        <v>44835</v>
      </c>
      <c r="E205" s="67" t="str">
        <f t="shared" si="191"/>
        <v>Therapeutic Innovation &amp; Regulatory Science</v>
      </c>
      <c r="F205" s="67" t="str">
        <f t="shared" si="192"/>
        <v>Yes</v>
      </c>
      <c r="G205" s="67" t="str">
        <f t="shared" si="193"/>
        <v>None</v>
      </c>
      <c r="H205" s="67" t="str">
        <f t="shared" si="194"/>
        <v>Japan</v>
      </c>
      <c r="I205" s="67" t="str">
        <f t="shared" si="195"/>
        <v>February 2021 to November 2021</v>
      </c>
      <c r="J205" s="67" t="str">
        <f t="shared" si="196"/>
        <v>Retrospective cohort study</v>
      </c>
      <c r="K205" s="67" t="str">
        <f t="shared" si="197"/>
        <v xml:space="preserve">General population </v>
      </c>
      <c r="L205" s="67" t="str">
        <f t="shared" si="198"/>
        <v>N/A</v>
      </c>
      <c r="M205" s="67" t="str">
        <f t="shared" si="199"/>
        <v>194827854 doses</v>
      </c>
      <c r="N205" s="67" t="str">
        <f t="shared" si="200"/>
        <v>Passive</v>
      </c>
      <c r="O205" s="67" t="str">
        <f t="shared" si="201"/>
        <v>N/A</v>
      </c>
      <c r="P205" s="67" t="str">
        <f t="shared" si="202"/>
        <v>Observed-to-expected (OE analysis)
OE ratio = observed cases/persons-100,000year</v>
      </c>
      <c r="Q205" s="67" t="str">
        <f t="shared" si="203"/>
        <v>Myocarditis</v>
      </c>
      <c r="R205" s="15" t="s">
        <v>215</v>
      </c>
      <c r="S205" s="67" t="str">
        <f t="shared" si="208"/>
        <v>Female</v>
      </c>
      <c r="T205" s="67" t="str">
        <f t="shared" si="207"/>
        <v>2 doses</v>
      </c>
      <c r="U205" s="67" t="str">
        <f>U204</f>
        <v>mRNA-1273</v>
      </c>
      <c r="V205" s="67" t="str">
        <f t="shared" si="206"/>
        <v>≥14 days</v>
      </c>
      <c r="W205" s="15" t="s">
        <v>693</v>
      </c>
      <c r="X205" s="67"/>
    </row>
    <row r="206" spans="1:24" ht="30" x14ac:dyDescent="0.25">
      <c r="A206" s="97">
        <v>44977</v>
      </c>
      <c r="B206" s="96" t="s">
        <v>694</v>
      </c>
      <c r="C206" s="98" t="s">
        <v>695</v>
      </c>
      <c r="D206" s="99">
        <v>44805</v>
      </c>
      <c r="E206" s="96" t="s">
        <v>696</v>
      </c>
      <c r="F206" s="96" t="s">
        <v>36</v>
      </c>
      <c r="G206" s="96" t="s">
        <v>697</v>
      </c>
      <c r="H206" s="96" t="s">
        <v>698</v>
      </c>
      <c r="I206" s="96" t="s">
        <v>699</v>
      </c>
      <c r="J206" s="96" t="s">
        <v>157</v>
      </c>
      <c r="K206" s="96" t="s">
        <v>473</v>
      </c>
      <c r="L206" s="96" t="s">
        <v>41</v>
      </c>
      <c r="M206" s="96">
        <v>3031610</v>
      </c>
      <c r="N206" s="96" t="s">
        <v>398</v>
      </c>
      <c r="O206" s="96" t="s">
        <v>44</v>
      </c>
      <c r="P206" s="96" t="s">
        <v>700</v>
      </c>
      <c r="Q206" s="12" t="s">
        <v>701</v>
      </c>
      <c r="R206" s="96" t="s">
        <v>48</v>
      </c>
      <c r="S206" s="96" t="s">
        <v>48</v>
      </c>
      <c r="T206" s="96" t="s">
        <v>402</v>
      </c>
      <c r="U206" s="96" t="s">
        <v>403</v>
      </c>
      <c r="V206" s="96" t="s">
        <v>702</v>
      </c>
      <c r="W206" s="12" t="s">
        <v>703</v>
      </c>
      <c r="X206" s="96" t="s">
        <v>704</v>
      </c>
    </row>
    <row r="207" spans="1:24" ht="30" x14ac:dyDescent="0.25">
      <c r="A207" s="97">
        <f t="shared" ref="A207:A216" si="210">A206</f>
        <v>44977</v>
      </c>
      <c r="B207" s="96" t="str">
        <f t="shared" ref="B207:B216" si="211">B206</f>
        <v>Li X., et al.</v>
      </c>
      <c r="C207" s="98" t="str">
        <f t="shared" ref="C207:C216" si="212">C206</f>
        <v>Comparative risk of thrombosis with thrombocytopenia syndrome or thromboembolic events associated with different covid-19 vaccines: international network cohort study from five European countries and the US</v>
      </c>
      <c r="D207" s="99">
        <f t="shared" ref="D207:D216" si="213">D206</f>
        <v>44805</v>
      </c>
      <c r="E207" s="96" t="str">
        <f t="shared" ref="E207:E216" si="214">E206</f>
        <v>BMJ</v>
      </c>
      <c r="F207" s="96" t="str">
        <f t="shared" ref="F207:F216" si="215">F206</f>
        <v>Yes</v>
      </c>
      <c r="G207" s="96" t="str">
        <f t="shared" ref="G207:G216" si="216">G206</f>
        <v>European Medicines Agency</v>
      </c>
      <c r="H207" s="96" t="str">
        <f t="shared" ref="H207:H216" si="217">H206</f>
        <v>France, Germany, Netherlands, Spain, United Kingdom, United States</v>
      </c>
      <c r="I207" s="96" t="str">
        <f t="shared" ref="I207:I216" si="218">I206</f>
        <v>December 2020 to mid-2021</v>
      </c>
      <c r="J207" s="96" t="str">
        <f t="shared" ref="J207:J216" si="219">J206</f>
        <v>Retrospective cohort study</v>
      </c>
      <c r="K207" s="96" t="str">
        <f t="shared" ref="K207:K216" si="220">K206</f>
        <v>General population</v>
      </c>
      <c r="L207" s="96" t="str">
        <f t="shared" ref="L207:L216" si="221">L206</f>
        <v>N/A</v>
      </c>
      <c r="M207" s="96">
        <f t="shared" ref="M207:M216" si="222">M206</f>
        <v>3031610</v>
      </c>
      <c r="N207" s="96" t="str">
        <f t="shared" ref="N207:N216" si="223">N206</f>
        <v>Passive</v>
      </c>
      <c r="O207" s="96" t="str">
        <f t="shared" ref="O207:O216" si="224">O206</f>
        <v>Both</v>
      </c>
      <c r="P207" s="96" t="str">
        <f t="shared" ref="P207:P216" si="225">P206</f>
        <v>Incidence Rate Ratio (IRR)
Estimated after propensity scores matching and calibrated using negative control outcomes. Comparator (reference group) is BNT162b2 first dose</v>
      </c>
      <c r="Q207" s="12" t="s">
        <v>705</v>
      </c>
      <c r="R207" s="96" t="str">
        <f t="shared" ref="R207:R216" si="226">R206</f>
        <v>Overall</v>
      </c>
      <c r="S207" s="96" t="str">
        <f t="shared" ref="S207:S216" si="227">S206</f>
        <v>Overall</v>
      </c>
      <c r="T207" s="96" t="str">
        <f t="shared" ref="T207:T216" si="228">T206</f>
        <v>1 dose</v>
      </c>
      <c r="U207" s="96" t="str">
        <f t="shared" ref="U207:U216" si="229">U206</f>
        <v>Ad26.COV2.S</v>
      </c>
      <c r="V207" s="96" t="str">
        <f t="shared" ref="V207:V216" si="230">V206</f>
        <v>28 days</v>
      </c>
      <c r="W207" s="12" t="s">
        <v>706</v>
      </c>
      <c r="X207" s="96"/>
    </row>
    <row r="208" spans="1:24" ht="30" x14ac:dyDescent="0.25">
      <c r="A208" s="97">
        <f t="shared" si="210"/>
        <v>44977</v>
      </c>
      <c r="B208" s="96" t="str">
        <f t="shared" si="211"/>
        <v>Li X., et al.</v>
      </c>
      <c r="C208" s="98" t="str">
        <f t="shared" si="212"/>
        <v>Comparative risk of thrombosis with thrombocytopenia syndrome or thromboembolic events associated with different covid-19 vaccines: international network cohort study from five European countries and the US</v>
      </c>
      <c r="D208" s="99">
        <f t="shared" si="213"/>
        <v>44805</v>
      </c>
      <c r="E208" s="96" t="str">
        <f t="shared" si="214"/>
        <v>BMJ</v>
      </c>
      <c r="F208" s="96" t="str">
        <f t="shared" si="215"/>
        <v>Yes</v>
      </c>
      <c r="G208" s="96" t="str">
        <f t="shared" si="216"/>
        <v>European Medicines Agency</v>
      </c>
      <c r="H208" s="96" t="str">
        <f t="shared" si="217"/>
        <v>France, Germany, Netherlands, Spain, United Kingdom, United States</v>
      </c>
      <c r="I208" s="96" t="str">
        <f t="shared" si="218"/>
        <v>December 2020 to mid-2021</v>
      </c>
      <c r="J208" s="96" t="str">
        <f t="shared" si="219"/>
        <v>Retrospective cohort study</v>
      </c>
      <c r="K208" s="96" t="str">
        <f t="shared" si="220"/>
        <v>General population</v>
      </c>
      <c r="L208" s="96" t="str">
        <f t="shared" si="221"/>
        <v>N/A</v>
      </c>
      <c r="M208" s="96">
        <f t="shared" si="222"/>
        <v>3031610</v>
      </c>
      <c r="N208" s="96" t="str">
        <f t="shared" si="223"/>
        <v>Passive</v>
      </c>
      <c r="O208" s="96" t="str">
        <f t="shared" si="224"/>
        <v>Both</v>
      </c>
      <c r="P208" s="96" t="str">
        <f t="shared" si="225"/>
        <v>Incidence Rate Ratio (IRR)
Estimated after propensity scores matching and calibrated using negative control outcomes. Comparator (reference group) is BNT162b2 first dose</v>
      </c>
      <c r="Q208" s="12" t="s">
        <v>707</v>
      </c>
      <c r="R208" s="96" t="str">
        <f t="shared" si="226"/>
        <v>Overall</v>
      </c>
      <c r="S208" s="96" t="str">
        <f t="shared" si="227"/>
        <v>Overall</v>
      </c>
      <c r="T208" s="96" t="str">
        <f t="shared" si="228"/>
        <v>1 dose</v>
      </c>
      <c r="U208" s="96" t="str">
        <f t="shared" si="229"/>
        <v>Ad26.COV2.S</v>
      </c>
      <c r="V208" s="96" t="str">
        <f t="shared" si="230"/>
        <v>28 days</v>
      </c>
      <c r="W208" s="12" t="s">
        <v>708</v>
      </c>
      <c r="X208" s="96"/>
    </row>
    <row r="209" spans="1:24" ht="30" x14ac:dyDescent="0.25">
      <c r="A209" s="97">
        <f t="shared" si="210"/>
        <v>44977</v>
      </c>
      <c r="B209" s="96" t="str">
        <f t="shared" si="211"/>
        <v>Li X., et al.</v>
      </c>
      <c r="C209" s="98" t="str">
        <f t="shared" si="212"/>
        <v>Comparative risk of thrombosis with thrombocytopenia syndrome or thromboembolic events associated with different covid-19 vaccines: international network cohort study from five European countries and the US</v>
      </c>
      <c r="D209" s="99">
        <f t="shared" si="213"/>
        <v>44805</v>
      </c>
      <c r="E209" s="96" t="str">
        <f t="shared" si="214"/>
        <v>BMJ</v>
      </c>
      <c r="F209" s="96" t="str">
        <f t="shared" si="215"/>
        <v>Yes</v>
      </c>
      <c r="G209" s="96" t="str">
        <f t="shared" si="216"/>
        <v>European Medicines Agency</v>
      </c>
      <c r="H209" s="96" t="str">
        <f t="shared" si="217"/>
        <v>France, Germany, Netherlands, Spain, United Kingdom, United States</v>
      </c>
      <c r="I209" s="96" t="str">
        <f t="shared" si="218"/>
        <v>December 2020 to mid-2021</v>
      </c>
      <c r="J209" s="96" t="str">
        <f t="shared" si="219"/>
        <v>Retrospective cohort study</v>
      </c>
      <c r="K209" s="96" t="str">
        <f t="shared" si="220"/>
        <v>General population</v>
      </c>
      <c r="L209" s="96" t="str">
        <f t="shared" si="221"/>
        <v>N/A</v>
      </c>
      <c r="M209" s="96">
        <f t="shared" si="222"/>
        <v>3031610</v>
      </c>
      <c r="N209" s="96" t="str">
        <f t="shared" si="223"/>
        <v>Passive</v>
      </c>
      <c r="O209" s="96" t="str">
        <f t="shared" si="224"/>
        <v>Both</v>
      </c>
      <c r="P209" s="96" t="str">
        <f t="shared" si="225"/>
        <v>Incidence Rate Ratio (IRR)
Estimated after propensity scores matching and calibrated using negative control outcomes. Comparator (reference group) is BNT162b2 first dose</v>
      </c>
      <c r="Q209" s="12" t="s">
        <v>709</v>
      </c>
      <c r="R209" s="96" t="str">
        <f t="shared" si="226"/>
        <v>Overall</v>
      </c>
      <c r="S209" s="96" t="str">
        <f t="shared" si="227"/>
        <v>Overall</v>
      </c>
      <c r="T209" s="96" t="str">
        <f t="shared" si="228"/>
        <v>1 dose</v>
      </c>
      <c r="U209" s="96" t="str">
        <f t="shared" si="229"/>
        <v>Ad26.COV2.S</v>
      </c>
      <c r="V209" s="96" t="str">
        <f t="shared" si="230"/>
        <v>28 days</v>
      </c>
      <c r="W209" s="12" t="s">
        <v>710</v>
      </c>
      <c r="X209" s="96"/>
    </row>
    <row r="210" spans="1:24" ht="30" x14ac:dyDescent="0.25">
      <c r="A210" s="97">
        <f t="shared" si="210"/>
        <v>44977</v>
      </c>
      <c r="B210" s="96" t="str">
        <f t="shared" si="211"/>
        <v>Li X., et al.</v>
      </c>
      <c r="C210" s="98" t="str">
        <f t="shared" si="212"/>
        <v>Comparative risk of thrombosis with thrombocytopenia syndrome or thromboembolic events associated with different covid-19 vaccines: international network cohort study from five European countries and the US</v>
      </c>
      <c r="D210" s="99">
        <f t="shared" si="213"/>
        <v>44805</v>
      </c>
      <c r="E210" s="96" t="str">
        <f t="shared" si="214"/>
        <v>BMJ</v>
      </c>
      <c r="F210" s="96" t="str">
        <f t="shared" si="215"/>
        <v>Yes</v>
      </c>
      <c r="G210" s="96" t="str">
        <f t="shared" si="216"/>
        <v>European Medicines Agency</v>
      </c>
      <c r="H210" s="96" t="str">
        <f t="shared" si="217"/>
        <v>France, Germany, Netherlands, Spain, United Kingdom, United States</v>
      </c>
      <c r="I210" s="96" t="str">
        <f t="shared" si="218"/>
        <v>December 2020 to mid-2021</v>
      </c>
      <c r="J210" s="96" t="str">
        <f t="shared" si="219"/>
        <v>Retrospective cohort study</v>
      </c>
      <c r="K210" s="96" t="str">
        <f t="shared" si="220"/>
        <v>General population</v>
      </c>
      <c r="L210" s="96" t="str">
        <f t="shared" si="221"/>
        <v>N/A</v>
      </c>
      <c r="M210" s="96">
        <f t="shared" si="222"/>
        <v>3031610</v>
      </c>
      <c r="N210" s="96" t="str">
        <f t="shared" si="223"/>
        <v>Passive</v>
      </c>
      <c r="O210" s="96" t="str">
        <f t="shared" si="224"/>
        <v>Both</v>
      </c>
      <c r="P210" s="96" t="str">
        <f t="shared" si="225"/>
        <v>Incidence Rate Ratio (IRR)
Estimated after propensity scores matching and calibrated using negative control outcomes. Comparator (reference group) is BNT162b2 first dose</v>
      </c>
      <c r="Q210" s="12" t="s">
        <v>711</v>
      </c>
      <c r="R210" s="96" t="str">
        <f t="shared" si="226"/>
        <v>Overall</v>
      </c>
      <c r="S210" s="96" t="str">
        <f t="shared" si="227"/>
        <v>Overall</v>
      </c>
      <c r="T210" s="96" t="str">
        <f t="shared" si="228"/>
        <v>1 dose</v>
      </c>
      <c r="U210" s="96" t="str">
        <f t="shared" si="229"/>
        <v>Ad26.COV2.S</v>
      </c>
      <c r="V210" s="96" t="str">
        <f t="shared" si="230"/>
        <v>28 days</v>
      </c>
      <c r="W210" s="12" t="s">
        <v>712</v>
      </c>
      <c r="X210" s="96"/>
    </row>
    <row r="211" spans="1:24" ht="30" x14ac:dyDescent="0.25">
      <c r="A211" s="97">
        <f t="shared" si="210"/>
        <v>44977</v>
      </c>
      <c r="B211" s="96" t="str">
        <f t="shared" si="211"/>
        <v>Li X., et al.</v>
      </c>
      <c r="C211" s="98" t="str">
        <f t="shared" si="212"/>
        <v>Comparative risk of thrombosis with thrombocytopenia syndrome or thromboembolic events associated with different covid-19 vaccines: international network cohort study from five European countries and the US</v>
      </c>
      <c r="D211" s="99">
        <f t="shared" si="213"/>
        <v>44805</v>
      </c>
      <c r="E211" s="96" t="str">
        <f t="shared" si="214"/>
        <v>BMJ</v>
      </c>
      <c r="F211" s="96" t="str">
        <f t="shared" si="215"/>
        <v>Yes</v>
      </c>
      <c r="G211" s="96" t="str">
        <f t="shared" si="216"/>
        <v>European Medicines Agency</v>
      </c>
      <c r="H211" s="96" t="str">
        <f t="shared" si="217"/>
        <v>France, Germany, Netherlands, Spain, United Kingdom, United States</v>
      </c>
      <c r="I211" s="96" t="str">
        <f t="shared" si="218"/>
        <v>December 2020 to mid-2021</v>
      </c>
      <c r="J211" s="96" t="str">
        <f t="shared" si="219"/>
        <v>Retrospective cohort study</v>
      </c>
      <c r="K211" s="96" t="str">
        <f t="shared" si="220"/>
        <v>General population</v>
      </c>
      <c r="L211" s="96" t="str">
        <f t="shared" si="221"/>
        <v>N/A</v>
      </c>
      <c r="M211" s="96">
        <f t="shared" si="222"/>
        <v>3031610</v>
      </c>
      <c r="N211" s="96" t="str">
        <f t="shared" si="223"/>
        <v>Passive</v>
      </c>
      <c r="O211" s="96" t="str">
        <f t="shared" si="224"/>
        <v>Both</v>
      </c>
      <c r="P211" s="96" t="str">
        <f t="shared" si="225"/>
        <v>Incidence Rate Ratio (IRR)
Estimated after propensity scores matching and calibrated using negative control outcomes. Comparator (reference group) is BNT162b2 first dose</v>
      </c>
      <c r="Q211" s="12" t="s">
        <v>713</v>
      </c>
      <c r="R211" s="96" t="str">
        <f t="shared" si="226"/>
        <v>Overall</v>
      </c>
      <c r="S211" s="96" t="str">
        <f t="shared" si="227"/>
        <v>Overall</v>
      </c>
      <c r="T211" s="96" t="str">
        <f t="shared" si="228"/>
        <v>1 dose</v>
      </c>
      <c r="U211" s="96" t="str">
        <f t="shared" si="229"/>
        <v>Ad26.COV2.S</v>
      </c>
      <c r="V211" s="96" t="str">
        <f t="shared" si="230"/>
        <v>28 days</v>
      </c>
      <c r="W211" s="12" t="s">
        <v>714</v>
      </c>
      <c r="X211" s="96"/>
    </row>
    <row r="212" spans="1:24" ht="30" x14ac:dyDescent="0.25">
      <c r="A212" s="97">
        <f t="shared" si="210"/>
        <v>44977</v>
      </c>
      <c r="B212" s="96" t="str">
        <f t="shared" si="211"/>
        <v>Li X., et al.</v>
      </c>
      <c r="C212" s="98" t="str">
        <f t="shared" si="212"/>
        <v>Comparative risk of thrombosis with thrombocytopenia syndrome or thromboembolic events associated with different covid-19 vaccines: international network cohort study from five European countries and the US</v>
      </c>
      <c r="D212" s="99">
        <f t="shared" si="213"/>
        <v>44805</v>
      </c>
      <c r="E212" s="96" t="str">
        <f t="shared" si="214"/>
        <v>BMJ</v>
      </c>
      <c r="F212" s="96" t="str">
        <f t="shared" si="215"/>
        <v>Yes</v>
      </c>
      <c r="G212" s="96" t="str">
        <f t="shared" si="216"/>
        <v>European Medicines Agency</v>
      </c>
      <c r="H212" s="96" t="str">
        <f t="shared" si="217"/>
        <v>France, Germany, Netherlands, Spain, United Kingdom, United States</v>
      </c>
      <c r="I212" s="96" t="str">
        <f t="shared" si="218"/>
        <v>December 2020 to mid-2021</v>
      </c>
      <c r="J212" s="96" t="str">
        <f t="shared" si="219"/>
        <v>Retrospective cohort study</v>
      </c>
      <c r="K212" s="96" t="str">
        <f t="shared" si="220"/>
        <v>General population</v>
      </c>
      <c r="L212" s="96" t="str">
        <f t="shared" si="221"/>
        <v>N/A</v>
      </c>
      <c r="M212" s="96">
        <f t="shared" si="222"/>
        <v>3031610</v>
      </c>
      <c r="N212" s="96" t="str">
        <f t="shared" si="223"/>
        <v>Passive</v>
      </c>
      <c r="O212" s="96" t="str">
        <f t="shared" si="224"/>
        <v>Both</v>
      </c>
      <c r="P212" s="96" t="str">
        <f t="shared" si="225"/>
        <v>Incidence Rate Ratio (IRR)
Estimated after propensity scores matching and calibrated using negative control outcomes. Comparator (reference group) is BNT162b2 first dose</v>
      </c>
      <c r="Q212" s="12" t="s">
        <v>715</v>
      </c>
      <c r="R212" s="96" t="str">
        <f t="shared" si="226"/>
        <v>Overall</v>
      </c>
      <c r="S212" s="96" t="str">
        <f t="shared" si="227"/>
        <v>Overall</v>
      </c>
      <c r="T212" s="96" t="str">
        <f t="shared" si="228"/>
        <v>1 dose</v>
      </c>
      <c r="U212" s="96" t="str">
        <f t="shared" si="229"/>
        <v>Ad26.COV2.S</v>
      </c>
      <c r="V212" s="96" t="str">
        <f t="shared" si="230"/>
        <v>28 days</v>
      </c>
      <c r="W212" s="12" t="s">
        <v>716</v>
      </c>
      <c r="X212" s="96"/>
    </row>
    <row r="213" spans="1:24" ht="30" x14ac:dyDescent="0.25">
      <c r="A213" s="97">
        <f t="shared" si="210"/>
        <v>44977</v>
      </c>
      <c r="B213" s="96" t="str">
        <f t="shared" si="211"/>
        <v>Li X., et al.</v>
      </c>
      <c r="C213" s="98" t="str">
        <f t="shared" si="212"/>
        <v>Comparative risk of thrombosis with thrombocytopenia syndrome or thromboembolic events associated with different covid-19 vaccines: international network cohort study from five European countries and the US</v>
      </c>
      <c r="D213" s="99">
        <f t="shared" si="213"/>
        <v>44805</v>
      </c>
      <c r="E213" s="96" t="str">
        <f t="shared" si="214"/>
        <v>BMJ</v>
      </c>
      <c r="F213" s="96" t="str">
        <f t="shared" si="215"/>
        <v>Yes</v>
      </c>
      <c r="G213" s="96" t="str">
        <f t="shared" si="216"/>
        <v>European Medicines Agency</v>
      </c>
      <c r="H213" s="96" t="str">
        <f t="shared" si="217"/>
        <v>France, Germany, Netherlands, Spain, United Kingdom, United States</v>
      </c>
      <c r="I213" s="96" t="str">
        <f t="shared" si="218"/>
        <v>December 2020 to mid-2021</v>
      </c>
      <c r="J213" s="96" t="str">
        <f t="shared" si="219"/>
        <v>Retrospective cohort study</v>
      </c>
      <c r="K213" s="96" t="str">
        <f t="shared" si="220"/>
        <v>General population</v>
      </c>
      <c r="L213" s="96" t="str">
        <f t="shared" si="221"/>
        <v>N/A</v>
      </c>
      <c r="M213" s="96">
        <f t="shared" si="222"/>
        <v>3031610</v>
      </c>
      <c r="N213" s="96" t="str">
        <f t="shared" si="223"/>
        <v>Passive</v>
      </c>
      <c r="O213" s="96" t="str">
        <f t="shared" si="224"/>
        <v>Both</v>
      </c>
      <c r="P213" s="96" t="str">
        <f t="shared" si="225"/>
        <v>Incidence Rate Ratio (IRR)
Estimated after propensity scores matching and calibrated using negative control outcomes. Comparator (reference group) is BNT162b2 first dose</v>
      </c>
      <c r="Q213" s="12" t="s">
        <v>717</v>
      </c>
      <c r="R213" s="96" t="str">
        <f t="shared" si="226"/>
        <v>Overall</v>
      </c>
      <c r="S213" s="96" t="str">
        <f t="shared" si="227"/>
        <v>Overall</v>
      </c>
      <c r="T213" s="96" t="str">
        <f t="shared" si="228"/>
        <v>1 dose</v>
      </c>
      <c r="U213" s="96" t="str">
        <f t="shared" si="229"/>
        <v>Ad26.COV2.S</v>
      </c>
      <c r="V213" s="96" t="str">
        <f t="shared" si="230"/>
        <v>28 days</v>
      </c>
      <c r="W213" s="12" t="s">
        <v>718</v>
      </c>
      <c r="X213" s="96"/>
    </row>
    <row r="214" spans="1:24" ht="30" x14ac:dyDescent="0.25">
      <c r="A214" s="97">
        <f t="shared" si="210"/>
        <v>44977</v>
      </c>
      <c r="B214" s="96" t="str">
        <f t="shared" si="211"/>
        <v>Li X., et al.</v>
      </c>
      <c r="C214" s="98" t="str">
        <f t="shared" si="212"/>
        <v>Comparative risk of thrombosis with thrombocytopenia syndrome or thromboembolic events associated with different covid-19 vaccines: international network cohort study from five European countries and the US</v>
      </c>
      <c r="D214" s="99">
        <f t="shared" si="213"/>
        <v>44805</v>
      </c>
      <c r="E214" s="96" t="str">
        <f t="shared" si="214"/>
        <v>BMJ</v>
      </c>
      <c r="F214" s="96" t="str">
        <f t="shared" si="215"/>
        <v>Yes</v>
      </c>
      <c r="G214" s="96" t="str">
        <f t="shared" si="216"/>
        <v>European Medicines Agency</v>
      </c>
      <c r="H214" s="96" t="str">
        <f t="shared" si="217"/>
        <v>France, Germany, Netherlands, Spain, United Kingdom, United States</v>
      </c>
      <c r="I214" s="96" t="str">
        <f t="shared" si="218"/>
        <v>December 2020 to mid-2021</v>
      </c>
      <c r="J214" s="96" t="str">
        <f t="shared" si="219"/>
        <v>Retrospective cohort study</v>
      </c>
      <c r="K214" s="96" t="str">
        <f t="shared" si="220"/>
        <v>General population</v>
      </c>
      <c r="L214" s="96" t="str">
        <f t="shared" si="221"/>
        <v>N/A</v>
      </c>
      <c r="M214" s="96">
        <f t="shared" si="222"/>
        <v>3031610</v>
      </c>
      <c r="N214" s="96" t="str">
        <f t="shared" si="223"/>
        <v>Passive</v>
      </c>
      <c r="O214" s="96" t="str">
        <f t="shared" si="224"/>
        <v>Both</v>
      </c>
      <c r="P214" s="96" t="str">
        <f t="shared" si="225"/>
        <v>Incidence Rate Ratio (IRR)
Estimated after propensity scores matching and calibrated using negative control outcomes. Comparator (reference group) is BNT162b2 first dose</v>
      </c>
      <c r="Q214" s="12" t="s">
        <v>719</v>
      </c>
      <c r="R214" s="96" t="str">
        <f t="shared" si="226"/>
        <v>Overall</v>
      </c>
      <c r="S214" s="96" t="str">
        <f t="shared" si="227"/>
        <v>Overall</v>
      </c>
      <c r="T214" s="96" t="str">
        <f t="shared" si="228"/>
        <v>1 dose</v>
      </c>
      <c r="U214" s="96" t="str">
        <f t="shared" si="229"/>
        <v>Ad26.COV2.S</v>
      </c>
      <c r="V214" s="96" t="str">
        <f t="shared" si="230"/>
        <v>28 days</v>
      </c>
      <c r="W214" s="12" t="s">
        <v>720</v>
      </c>
      <c r="X214" s="96"/>
    </row>
    <row r="215" spans="1:24" ht="30" x14ac:dyDescent="0.25">
      <c r="A215" s="97">
        <f t="shared" si="210"/>
        <v>44977</v>
      </c>
      <c r="B215" s="96" t="str">
        <f t="shared" si="211"/>
        <v>Li X., et al.</v>
      </c>
      <c r="C215" s="98" t="str">
        <f t="shared" si="212"/>
        <v>Comparative risk of thrombosis with thrombocytopenia syndrome or thromboembolic events associated with different covid-19 vaccines: international network cohort study from five European countries and the US</v>
      </c>
      <c r="D215" s="99">
        <f t="shared" si="213"/>
        <v>44805</v>
      </c>
      <c r="E215" s="96" t="str">
        <f t="shared" si="214"/>
        <v>BMJ</v>
      </c>
      <c r="F215" s="96" t="str">
        <f t="shared" si="215"/>
        <v>Yes</v>
      </c>
      <c r="G215" s="96" t="str">
        <f t="shared" si="216"/>
        <v>European Medicines Agency</v>
      </c>
      <c r="H215" s="96" t="str">
        <f t="shared" si="217"/>
        <v>France, Germany, Netherlands, Spain, United Kingdom, United States</v>
      </c>
      <c r="I215" s="96" t="str">
        <f t="shared" si="218"/>
        <v>December 2020 to mid-2021</v>
      </c>
      <c r="J215" s="96" t="str">
        <f t="shared" si="219"/>
        <v>Retrospective cohort study</v>
      </c>
      <c r="K215" s="96" t="str">
        <f t="shared" si="220"/>
        <v>General population</v>
      </c>
      <c r="L215" s="96" t="str">
        <f t="shared" si="221"/>
        <v>N/A</v>
      </c>
      <c r="M215" s="96">
        <f t="shared" si="222"/>
        <v>3031610</v>
      </c>
      <c r="N215" s="96" t="str">
        <f t="shared" si="223"/>
        <v>Passive</v>
      </c>
      <c r="O215" s="96" t="str">
        <f t="shared" si="224"/>
        <v>Both</v>
      </c>
      <c r="P215" s="96" t="str">
        <f t="shared" si="225"/>
        <v>Incidence Rate Ratio (IRR)
Estimated after propensity scores matching and calibrated using negative control outcomes. Comparator (reference group) is BNT162b2 first dose</v>
      </c>
      <c r="Q215" s="12" t="s">
        <v>721</v>
      </c>
      <c r="R215" s="96" t="str">
        <f t="shared" si="226"/>
        <v>Overall</v>
      </c>
      <c r="S215" s="96" t="str">
        <f t="shared" si="227"/>
        <v>Overall</v>
      </c>
      <c r="T215" s="96" t="str">
        <f t="shared" si="228"/>
        <v>1 dose</v>
      </c>
      <c r="U215" s="96" t="str">
        <f t="shared" si="229"/>
        <v>Ad26.COV2.S</v>
      </c>
      <c r="V215" s="96" t="str">
        <f t="shared" si="230"/>
        <v>28 days</v>
      </c>
      <c r="W215" s="12" t="s">
        <v>722</v>
      </c>
      <c r="X215" s="96"/>
    </row>
    <row r="216" spans="1:24" ht="30" x14ac:dyDescent="0.25">
      <c r="A216" s="97">
        <f t="shared" si="210"/>
        <v>44977</v>
      </c>
      <c r="B216" s="96" t="str">
        <f t="shared" si="211"/>
        <v>Li X., et al.</v>
      </c>
      <c r="C216" s="98" t="str">
        <f t="shared" si="212"/>
        <v>Comparative risk of thrombosis with thrombocytopenia syndrome or thromboembolic events associated with different covid-19 vaccines: international network cohort study from five European countries and the US</v>
      </c>
      <c r="D216" s="99">
        <f t="shared" si="213"/>
        <v>44805</v>
      </c>
      <c r="E216" s="96" t="str">
        <f t="shared" si="214"/>
        <v>BMJ</v>
      </c>
      <c r="F216" s="96" t="str">
        <f t="shared" si="215"/>
        <v>Yes</v>
      </c>
      <c r="G216" s="96" t="str">
        <f t="shared" si="216"/>
        <v>European Medicines Agency</v>
      </c>
      <c r="H216" s="96" t="str">
        <f t="shared" si="217"/>
        <v>France, Germany, Netherlands, Spain, United Kingdom, United States</v>
      </c>
      <c r="I216" s="96" t="str">
        <f t="shared" si="218"/>
        <v>December 2020 to mid-2021</v>
      </c>
      <c r="J216" s="96" t="str">
        <f t="shared" si="219"/>
        <v>Retrospective cohort study</v>
      </c>
      <c r="K216" s="96" t="str">
        <f t="shared" si="220"/>
        <v>General population</v>
      </c>
      <c r="L216" s="96" t="str">
        <f t="shared" si="221"/>
        <v>N/A</v>
      </c>
      <c r="M216" s="96">
        <f t="shared" si="222"/>
        <v>3031610</v>
      </c>
      <c r="N216" s="96" t="str">
        <f t="shared" si="223"/>
        <v>Passive</v>
      </c>
      <c r="O216" s="96" t="str">
        <f t="shared" si="224"/>
        <v>Both</v>
      </c>
      <c r="P216" s="96" t="str">
        <f t="shared" si="225"/>
        <v>Incidence Rate Ratio (IRR)
Estimated after propensity scores matching and calibrated using negative control outcomes. Comparator (reference group) is BNT162b2 first dose</v>
      </c>
      <c r="Q216" s="12" t="s">
        <v>723</v>
      </c>
      <c r="R216" s="96" t="str">
        <f t="shared" si="226"/>
        <v>Overall</v>
      </c>
      <c r="S216" s="96" t="str">
        <f t="shared" si="227"/>
        <v>Overall</v>
      </c>
      <c r="T216" s="96" t="str">
        <f t="shared" si="228"/>
        <v>1 dose</v>
      </c>
      <c r="U216" s="96" t="str">
        <f t="shared" si="229"/>
        <v>Ad26.COV2.S</v>
      </c>
      <c r="V216" s="96" t="str">
        <f t="shared" si="230"/>
        <v>28 days</v>
      </c>
      <c r="W216" s="12" t="s">
        <v>724</v>
      </c>
      <c r="X216" s="96"/>
    </row>
    <row r="217" spans="1:24" x14ac:dyDescent="0.25">
      <c r="A217" s="62">
        <v>44977</v>
      </c>
      <c r="B217" s="67" t="s">
        <v>725</v>
      </c>
      <c r="C217" s="68" t="s">
        <v>726</v>
      </c>
      <c r="D217" s="64">
        <v>44866</v>
      </c>
      <c r="E217" s="67" t="s">
        <v>727</v>
      </c>
      <c r="F217" s="67" t="s">
        <v>36</v>
      </c>
      <c r="G217" s="67" t="s">
        <v>728</v>
      </c>
      <c r="H217" s="67" t="s">
        <v>211</v>
      </c>
      <c r="I217" s="67" t="s">
        <v>729</v>
      </c>
      <c r="J217" s="67" t="s">
        <v>157</v>
      </c>
      <c r="K217" s="67" t="s">
        <v>560</v>
      </c>
      <c r="L217" s="67" t="s">
        <v>41</v>
      </c>
      <c r="M217" s="67" t="s">
        <v>730</v>
      </c>
      <c r="N217" s="67" t="s">
        <v>398</v>
      </c>
      <c r="O217" s="67" t="s">
        <v>41</v>
      </c>
      <c r="P217" s="67" t="s">
        <v>731</v>
      </c>
      <c r="Q217" s="67" t="s">
        <v>475</v>
      </c>
      <c r="R217" s="67" t="s">
        <v>732</v>
      </c>
      <c r="S217" s="67" t="s">
        <v>439</v>
      </c>
      <c r="T217" s="15" t="s">
        <v>402</v>
      </c>
      <c r="U217" s="67" t="s">
        <v>68</v>
      </c>
      <c r="V217" s="67" t="s">
        <v>733</v>
      </c>
      <c r="W217" s="15" t="s">
        <v>734</v>
      </c>
      <c r="X217" s="67" t="s">
        <v>735</v>
      </c>
    </row>
    <row r="218" spans="1:24" ht="30" x14ac:dyDescent="0.25">
      <c r="A218" s="62">
        <f t="shared" ref="A218:J219" si="231">A217</f>
        <v>44977</v>
      </c>
      <c r="B218" s="67" t="str">
        <f t="shared" si="231"/>
        <v>Naveed Z., et al.</v>
      </c>
      <c r="C218" s="68" t="str">
        <f t="shared" si="231"/>
        <v>Observed versus expected rates of myocarditis after SARS-CoV-2 vaccination: a population-based cohort study</v>
      </c>
      <c r="D218" s="64">
        <f t="shared" si="231"/>
        <v>44866</v>
      </c>
      <c r="E218" s="67" t="str">
        <f t="shared" si="231"/>
        <v>Canadian Medical Association Journal</v>
      </c>
      <c r="F218" s="67" t="str">
        <f t="shared" si="231"/>
        <v>Yes</v>
      </c>
      <c r="G218" s="67" t="str">
        <f t="shared" si="231"/>
        <v>Canadian Immunization Research Network (CIRN) through grant from the Public Health Agency of Canada and the Canadian Institutes of Health Research (CNF 151944) and Public Health Agency of Canada, through the Vaccine Surveillance Reference Group and the COVID-19 Immunity Task Force</v>
      </c>
      <c r="H218" s="67" t="str">
        <f t="shared" si="231"/>
        <v>Canada</v>
      </c>
      <c r="I218" s="67" t="str">
        <f t="shared" si="231"/>
        <v>December 2020 to March 2022</v>
      </c>
      <c r="J218" s="67" t="str">
        <f t="shared" si="231"/>
        <v>Retrospective cohort study</v>
      </c>
      <c r="K218" s="67" t="str">
        <f t="shared" ref="K218:S219" si="232">K217</f>
        <v>General population (≥12 years)</v>
      </c>
      <c r="L218" s="67" t="str">
        <f t="shared" si="232"/>
        <v>N/A</v>
      </c>
      <c r="M218" s="67" t="str">
        <f t="shared" si="232"/>
        <v>10 255 385 doses</v>
      </c>
      <c r="N218" s="67" t="str">
        <f t="shared" si="232"/>
        <v>Passive</v>
      </c>
      <c r="O218" s="67" t="str">
        <f t="shared" si="232"/>
        <v>N/A</v>
      </c>
      <c r="P218" s="67" t="str">
        <f t="shared" si="232"/>
        <v>Rate per 100,000 persons-days (IR)
Stratified calculations of background rates and expected number of cases by age and sex to identify if an excess risk existed specific to a particular stratum</v>
      </c>
      <c r="Q218" s="67" t="str">
        <f t="shared" si="232"/>
        <v>Myocarditis</v>
      </c>
      <c r="R218" s="67" t="str">
        <f t="shared" si="232"/>
        <v>12 to 17</v>
      </c>
      <c r="S218" s="67" t="str">
        <f t="shared" si="232"/>
        <v>Male</v>
      </c>
      <c r="T218" s="15" t="s">
        <v>109</v>
      </c>
      <c r="U218" s="67" t="str">
        <f t="shared" ref="U218:U230" si="233">U217</f>
        <v>BNT162b2</v>
      </c>
      <c r="V218" s="67" t="str">
        <f t="shared" ref="V218:V230" si="234">V217</f>
        <v>7 days</v>
      </c>
      <c r="W218" s="15" t="s">
        <v>736</v>
      </c>
      <c r="X218" s="67"/>
    </row>
    <row r="219" spans="1:24" ht="30" x14ac:dyDescent="0.25">
      <c r="A219" s="62">
        <f t="shared" si="231"/>
        <v>44977</v>
      </c>
      <c r="B219" s="67" t="str">
        <f t="shared" si="231"/>
        <v>Naveed Z., et al.</v>
      </c>
      <c r="C219" s="68" t="str">
        <f t="shared" si="231"/>
        <v>Observed versus expected rates of myocarditis after SARS-CoV-2 vaccination: a population-based cohort study</v>
      </c>
      <c r="D219" s="64">
        <f t="shared" si="231"/>
        <v>44866</v>
      </c>
      <c r="E219" s="67" t="str">
        <f t="shared" si="231"/>
        <v>Canadian Medical Association Journal</v>
      </c>
      <c r="F219" s="67" t="str">
        <f t="shared" si="231"/>
        <v>Yes</v>
      </c>
      <c r="G219" s="67" t="str">
        <f t="shared" si="231"/>
        <v>Canadian Immunization Research Network (CIRN) through grant from the Public Health Agency of Canada and the Canadian Institutes of Health Research (CNF 151944) and Public Health Agency of Canada, through the Vaccine Surveillance Reference Group and the COVID-19 Immunity Task Force</v>
      </c>
      <c r="H219" s="67" t="str">
        <f t="shared" si="231"/>
        <v>Canada</v>
      </c>
      <c r="I219" s="67" t="str">
        <f t="shared" si="231"/>
        <v>December 2020 to March 2022</v>
      </c>
      <c r="J219" s="67" t="str">
        <f t="shared" si="231"/>
        <v>Retrospective cohort study</v>
      </c>
      <c r="K219" s="67" t="str">
        <f t="shared" si="232"/>
        <v>General population (≥12 years)</v>
      </c>
      <c r="L219" s="67" t="str">
        <f t="shared" si="232"/>
        <v>N/A</v>
      </c>
      <c r="M219" s="67" t="str">
        <f t="shared" si="232"/>
        <v>10 255 385 doses</v>
      </c>
      <c r="N219" s="67" t="str">
        <f t="shared" si="232"/>
        <v>Passive</v>
      </c>
      <c r="O219" s="67" t="str">
        <f t="shared" si="232"/>
        <v>N/A</v>
      </c>
      <c r="P219" s="67" t="str">
        <f t="shared" si="232"/>
        <v>Rate per 100,000 persons-days (IR)
Stratified calculations of background rates and expected number of cases by age and sex to identify if an excess risk existed specific to a particular stratum</v>
      </c>
      <c r="Q219" s="67" t="str">
        <f t="shared" si="232"/>
        <v>Myocarditis</v>
      </c>
      <c r="R219" s="67" t="str">
        <f t="shared" si="232"/>
        <v>12 to 17</v>
      </c>
      <c r="S219" s="67" t="str">
        <f t="shared" si="232"/>
        <v>Male</v>
      </c>
      <c r="T219" s="15" t="s">
        <v>553</v>
      </c>
      <c r="U219" s="67" t="str">
        <f t="shared" si="233"/>
        <v>BNT162b2</v>
      </c>
      <c r="V219" s="67" t="str">
        <f t="shared" si="234"/>
        <v>7 days</v>
      </c>
      <c r="W219" s="15" t="s">
        <v>737</v>
      </c>
      <c r="X219" s="67"/>
    </row>
    <row r="220" spans="1:24" x14ac:dyDescent="0.25">
      <c r="A220" s="62">
        <f t="shared" ref="A220:A230" si="235">A219</f>
        <v>44977</v>
      </c>
      <c r="B220" s="67" t="str">
        <f t="shared" ref="B220:B230" si="236">B219</f>
        <v>Naveed Z., et al.</v>
      </c>
      <c r="C220" s="68" t="str">
        <f t="shared" ref="C220:C230" si="237">C219</f>
        <v>Observed versus expected rates of myocarditis after SARS-CoV-2 vaccination: a population-based cohort study</v>
      </c>
      <c r="D220" s="64">
        <f t="shared" ref="D220:D230" si="238">D219</f>
        <v>44866</v>
      </c>
      <c r="E220" s="67" t="str">
        <f t="shared" ref="E220:E230" si="239">E219</f>
        <v>Canadian Medical Association Journal</v>
      </c>
      <c r="F220" s="67" t="str">
        <f t="shared" ref="F220:F230" si="240">F219</f>
        <v>Yes</v>
      </c>
      <c r="G220" s="67" t="str">
        <f t="shared" ref="G220:G230" si="241">G219</f>
        <v>Canadian Immunization Research Network (CIRN) through grant from the Public Health Agency of Canada and the Canadian Institutes of Health Research (CNF 151944) and Public Health Agency of Canada, through the Vaccine Surveillance Reference Group and the COVID-19 Immunity Task Force</v>
      </c>
      <c r="H220" s="67" t="str">
        <f t="shared" ref="H220:H230" si="242">H219</f>
        <v>Canada</v>
      </c>
      <c r="I220" s="67" t="str">
        <f t="shared" ref="I220:I230" si="243">I219</f>
        <v>December 2020 to March 2022</v>
      </c>
      <c r="J220" s="67" t="str">
        <f t="shared" ref="J220:J230" si="244">J219</f>
        <v>Retrospective cohort study</v>
      </c>
      <c r="K220" s="67" t="str">
        <f t="shared" ref="K220:K230" si="245">K219</f>
        <v>General population (≥12 years)</v>
      </c>
      <c r="L220" s="67" t="str">
        <f t="shared" ref="L220:L230" si="246">L219</f>
        <v>N/A</v>
      </c>
      <c r="M220" s="67" t="str">
        <f t="shared" ref="M220:M230" si="247">M219</f>
        <v>10 255 385 doses</v>
      </c>
      <c r="N220" s="67" t="str">
        <f t="shared" ref="N220:N230" si="248">N219</f>
        <v>Passive</v>
      </c>
      <c r="O220" s="67" t="str">
        <f t="shared" ref="O220:O230" si="249">O219</f>
        <v>N/A</v>
      </c>
      <c r="P220" s="67" t="str">
        <f t="shared" ref="P220:P230" si="250">P219</f>
        <v>Rate per 100,000 persons-days (IR)
Stratified calculations of background rates and expected number of cases by age and sex to identify if an excess risk existed specific to a particular stratum</v>
      </c>
      <c r="Q220" s="67" t="str">
        <f t="shared" ref="Q220:Q230" si="251">Q219</f>
        <v>Myocarditis</v>
      </c>
      <c r="R220" s="67" t="s">
        <v>738</v>
      </c>
      <c r="S220" s="67" t="str">
        <f t="shared" ref="S220:S230" si="252">S219</f>
        <v>Male</v>
      </c>
      <c r="T220" s="15" t="s">
        <v>402</v>
      </c>
      <c r="U220" s="67" t="str">
        <f t="shared" si="233"/>
        <v>BNT162b2</v>
      </c>
      <c r="V220" s="67" t="str">
        <f t="shared" si="234"/>
        <v>7 days</v>
      </c>
      <c r="W220" s="15" t="s">
        <v>739</v>
      </c>
      <c r="X220" s="67"/>
    </row>
    <row r="221" spans="1:24" x14ac:dyDescent="0.25">
      <c r="A221" s="62">
        <f t="shared" si="235"/>
        <v>44977</v>
      </c>
      <c r="B221" s="67" t="str">
        <f t="shared" si="236"/>
        <v>Naveed Z., et al.</v>
      </c>
      <c r="C221" s="68" t="str">
        <f t="shared" si="237"/>
        <v>Observed versus expected rates of myocarditis after SARS-CoV-2 vaccination: a population-based cohort study</v>
      </c>
      <c r="D221" s="64">
        <f t="shared" si="238"/>
        <v>44866</v>
      </c>
      <c r="E221" s="67" t="str">
        <f t="shared" si="239"/>
        <v>Canadian Medical Association Journal</v>
      </c>
      <c r="F221" s="67" t="str">
        <f t="shared" si="240"/>
        <v>Yes</v>
      </c>
      <c r="G221" s="67" t="str">
        <f t="shared" si="241"/>
        <v>Canadian Immunization Research Network (CIRN) through grant from the Public Health Agency of Canada and the Canadian Institutes of Health Research (CNF 151944) and Public Health Agency of Canada, through the Vaccine Surveillance Reference Group and the COVID-19 Immunity Task Force</v>
      </c>
      <c r="H221" s="67" t="str">
        <f t="shared" si="242"/>
        <v>Canada</v>
      </c>
      <c r="I221" s="67" t="str">
        <f t="shared" si="243"/>
        <v>December 2020 to March 2022</v>
      </c>
      <c r="J221" s="67" t="str">
        <f t="shared" si="244"/>
        <v>Retrospective cohort study</v>
      </c>
      <c r="K221" s="67" t="str">
        <f t="shared" si="245"/>
        <v>General population (≥12 years)</v>
      </c>
      <c r="L221" s="67" t="str">
        <f t="shared" si="246"/>
        <v>N/A</v>
      </c>
      <c r="M221" s="67" t="str">
        <f t="shared" si="247"/>
        <v>10 255 385 doses</v>
      </c>
      <c r="N221" s="67" t="str">
        <f t="shared" si="248"/>
        <v>Passive</v>
      </c>
      <c r="O221" s="67" t="str">
        <f t="shared" si="249"/>
        <v>N/A</v>
      </c>
      <c r="P221" s="67" t="str">
        <f t="shared" si="250"/>
        <v>Rate per 100,000 persons-days (IR)
Stratified calculations of background rates and expected number of cases by age and sex to identify if an excess risk existed specific to a particular stratum</v>
      </c>
      <c r="Q221" s="67" t="str">
        <f t="shared" si="251"/>
        <v>Myocarditis</v>
      </c>
      <c r="R221" s="67" t="str">
        <f>R220</f>
        <v>18 to 29</v>
      </c>
      <c r="S221" s="67" t="str">
        <f t="shared" si="252"/>
        <v>Male</v>
      </c>
      <c r="T221" s="15" t="s">
        <v>109</v>
      </c>
      <c r="U221" s="67" t="str">
        <f t="shared" si="233"/>
        <v>BNT162b2</v>
      </c>
      <c r="V221" s="67" t="str">
        <f t="shared" si="234"/>
        <v>7 days</v>
      </c>
      <c r="W221" s="15" t="s">
        <v>740</v>
      </c>
      <c r="X221" s="67"/>
    </row>
    <row r="222" spans="1:24" x14ac:dyDescent="0.25">
      <c r="A222" s="62">
        <f t="shared" si="235"/>
        <v>44977</v>
      </c>
      <c r="B222" s="67" t="str">
        <f t="shared" si="236"/>
        <v>Naveed Z., et al.</v>
      </c>
      <c r="C222" s="68" t="str">
        <f t="shared" si="237"/>
        <v>Observed versus expected rates of myocarditis after SARS-CoV-2 vaccination: a population-based cohort study</v>
      </c>
      <c r="D222" s="64">
        <f t="shared" si="238"/>
        <v>44866</v>
      </c>
      <c r="E222" s="67" t="str">
        <f t="shared" si="239"/>
        <v>Canadian Medical Association Journal</v>
      </c>
      <c r="F222" s="67" t="str">
        <f t="shared" si="240"/>
        <v>Yes</v>
      </c>
      <c r="G222" s="67" t="str">
        <f t="shared" si="241"/>
        <v>Canadian Immunization Research Network (CIRN) through grant from the Public Health Agency of Canada and the Canadian Institutes of Health Research (CNF 151944) and Public Health Agency of Canada, through the Vaccine Surveillance Reference Group and the COVID-19 Immunity Task Force</v>
      </c>
      <c r="H222" s="67" t="str">
        <f t="shared" si="242"/>
        <v>Canada</v>
      </c>
      <c r="I222" s="67" t="str">
        <f t="shared" si="243"/>
        <v>December 2020 to March 2022</v>
      </c>
      <c r="J222" s="67" t="str">
        <f t="shared" si="244"/>
        <v>Retrospective cohort study</v>
      </c>
      <c r="K222" s="67" t="str">
        <f t="shared" si="245"/>
        <v>General population (≥12 years)</v>
      </c>
      <c r="L222" s="67" t="str">
        <f t="shared" si="246"/>
        <v>N/A</v>
      </c>
      <c r="M222" s="67" t="str">
        <f t="shared" si="247"/>
        <v>10 255 385 doses</v>
      </c>
      <c r="N222" s="67" t="str">
        <f t="shared" si="248"/>
        <v>Passive</v>
      </c>
      <c r="O222" s="67" t="str">
        <f t="shared" si="249"/>
        <v>N/A</v>
      </c>
      <c r="P222" s="67" t="str">
        <f t="shared" si="250"/>
        <v>Rate per 100,000 persons-days (IR)
Stratified calculations of background rates and expected number of cases by age and sex to identify if an excess risk existed specific to a particular stratum</v>
      </c>
      <c r="Q222" s="67" t="str">
        <f t="shared" si="251"/>
        <v>Myocarditis</v>
      </c>
      <c r="R222" s="67" t="str">
        <f>R221</f>
        <v>18 to 29</v>
      </c>
      <c r="S222" s="67" t="str">
        <f t="shared" si="252"/>
        <v>Male</v>
      </c>
      <c r="T222" s="15" t="s">
        <v>553</v>
      </c>
      <c r="U222" s="67" t="str">
        <f t="shared" si="233"/>
        <v>BNT162b2</v>
      </c>
      <c r="V222" s="67" t="str">
        <f t="shared" si="234"/>
        <v>7 days</v>
      </c>
      <c r="W222" s="15" t="s">
        <v>741</v>
      </c>
      <c r="X222" s="67"/>
    </row>
    <row r="223" spans="1:24" x14ac:dyDescent="0.25">
      <c r="A223" s="62">
        <f t="shared" si="235"/>
        <v>44977</v>
      </c>
      <c r="B223" s="67" t="str">
        <f t="shared" si="236"/>
        <v>Naveed Z., et al.</v>
      </c>
      <c r="C223" s="68" t="str">
        <f t="shared" si="237"/>
        <v>Observed versus expected rates of myocarditis after SARS-CoV-2 vaccination: a population-based cohort study</v>
      </c>
      <c r="D223" s="64">
        <f t="shared" si="238"/>
        <v>44866</v>
      </c>
      <c r="E223" s="67" t="str">
        <f t="shared" si="239"/>
        <v>Canadian Medical Association Journal</v>
      </c>
      <c r="F223" s="67" t="str">
        <f t="shared" si="240"/>
        <v>Yes</v>
      </c>
      <c r="G223" s="67" t="str">
        <f t="shared" si="241"/>
        <v>Canadian Immunization Research Network (CIRN) through grant from the Public Health Agency of Canada and the Canadian Institutes of Health Research (CNF 151944) and Public Health Agency of Canada, through the Vaccine Surveillance Reference Group and the COVID-19 Immunity Task Force</v>
      </c>
      <c r="H223" s="67" t="str">
        <f t="shared" si="242"/>
        <v>Canada</v>
      </c>
      <c r="I223" s="67" t="str">
        <f t="shared" si="243"/>
        <v>December 2020 to March 2022</v>
      </c>
      <c r="J223" s="67" t="str">
        <f t="shared" si="244"/>
        <v>Retrospective cohort study</v>
      </c>
      <c r="K223" s="67" t="str">
        <f t="shared" si="245"/>
        <v>General population (≥12 years)</v>
      </c>
      <c r="L223" s="67" t="str">
        <f t="shared" si="246"/>
        <v>N/A</v>
      </c>
      <c r="M223" s="67" t="str">
        <f t="shared" si="247"/>
        <v>10 255 385 doses</v>
      </c>
      <c r="N223" s="67" t="str">
        <f t="shared" si="248"/>
        <v>Passive</v>
      </c>
      <c r="O223" s="67" t="str">
        <f t="shared" si="249"/>
        <v>N/A</v>
      </c>
      <c r="P223" s="67" t="str">
        <f t="shared" si="250"/>
        <v>Rate per 100,000 persons-days (IR)
Stratified calculations of background rates and expected number of cases by age and sex to identify if an excess risk existed specific to a particular stratum</v>
      </c>
      <c r="Q223" s="67" t="str">
        <f t="shared" si="251"/>
        <v>Myocarditis</v>
      </c>
      <c r="R223" s="67" t="s">
        <v>663</v>
      </c>
      <c r="S223" s="67" t="str">
        <f t="shared" si="252"/>
        <v>Male</v>
      </c>
      <c r="T223" s="15" t="s">
        <v>402</v>
      </c>
      <c r="U223" s="67" t="str">
        <f t="shared" si="233"/>
        <v>BNT162b2</v>
      </c>
      <c r="V223" s="67" t="str">
        <f t="shared" si="234"/>
        <v>7 days</v>
      </c>
      <c r="W223" s="15" t="s">
        <v>742</v>
      </c>
      <c r="X223" s="67"/>
    </row>
    <row r="224" spans="1:24" x14ac:dyDescent="0.25">
      <c r="A224" s="62">
        <f t="shared" si="235"/>
        <v>44977</v>
      </c>
      <c r="B224" s="67" t="str">
        <f t="shared" si="236"/>
        <v>Naveed Z., et al.</v>
      </c>
      <c r="C224" s="68" t="str">
        <f t="shared" si="237"/>
        <v>Observed versus expected rates of myocarditis after SARS-CoV-2 vaccination: a population-based cohort study</v>
      </c>
      <c r="D224" s="64">
        <f t="shared" si="238"/>
        <v>44866</v>
      </c>
      <c r="E224" s="67" t="str">
        <f t="shared" si="239"/>
        <v>Canadian Medical Association Journal</v>
      </c>
      <c r="F224" s="67" t="str">
        <f t="shared" si="240"/>
        <v>Yes</v>
      </c>
      <c r="G224" s="67" t="str">
        <f t="shared" si="241"/>
        <v>Canadian Immunization Research Network (CIRN) through grant from the Public Health Agency of Canada and the Canadian Institutes of Health Research (CNF 151944) and Public Health Agency of Canada, through the Vaccine Surveillance Reference Group and the COVID-19 Immunity Task Force</v>
      </c>
      <c r="H224" s="67" t="str">
        <f t="shared" si="242"/>
        <v>Canada</v>
      </c>
      <c r="I224" s="67" t="str">
        <f t="shared" si="243"/>
        <v>December 2020 to March 2022</v>
      </c>
      <c r="J224" s="67" t="str">
        <f t="shared" si="244"/>
        <v>Retrospective cohort study</v>
      </c>
      <c r="K224" s="67" t="str">
        <f t="shared" si="245"/>
        <v>General population (≥12 years)</v>
      </c>
      <c r="L224" s="67" t="str">
        <f t="shared" si="246"/>
        <v>N/A</v>
      </c>
      <c r="M224" s="67" t="str">
        <f t="shared" si="247"/>
        <v>10 255 385 doses</v>
      </c>
      <c r="N224" s="67" t="str">
        <f t="shared" si="248"/>
        <v>Passive</v>
      </c>
      <c r="O224" s="67" t="str">
        <f t="shared" si="249"/>
        <v>N/A</v>
      </c>
      <c r="P224" s="67" t="str">
        <f t="shared" si="250"/>
        <v>Rate per 100,000 persons-days (IR)
Stratified calculations of background rates and expected number of cases by age and sex to identify if an excess risk existed specific to a particular stratum</v>
      </c>
      <c r="Q224" s="67" t="str">
        <f t="shared" si="251"/>
        <v>Myocarditis</v>
      </c>
      <c r="R224" s="67" t="str">
        <f>R223</f>
        <v>30 to 39</v>
      </c>
      <c r="S224" s="67" t="str">
        <f t="shared" si="252"/>
        <v>Male</v>
      </c>
      <c r="T224" s="15" t="s">
        <v>109</v>
      </c>
      <c r="U224" s="67" t="str">
        <f t="shared" si="233"/>
        <v>BNT162b2</v>
      </c>
      <c r="V224" s="67" t="str">
        <f t="shared" si="234"/>
        <v>7 days</v>
      </c>
      <c r="W224" s="15" t="s">
        <v>743</v>
      </c>
      <c r="X224" s="67"/>
    </row>
    <row r="225" spans="1:24" ht="30" x14ac:dyDescent="0.25">
      <c r="A225" s="62">
        <f t="shared" si="235"/>
        <v>44977</v>
      </c>
      <c r="B225" s="67" t="str">
        <f t="shared" si="236"/>
        <v>Naveed Z., et al.</v>
      </c>
      <c r="C225" s="68" t="str">
        <f t="shared" si="237"/>
        <v>Observed versus expected rates of myocarditis after SARS-CoV-2 vaccination: a population-based cohort study</v>
      </c>
      <c r="D225" s="64">
        <f t="shared" si="238"/>
        <v>44866</v>
      </c>
      <c r="E225" s="67" t="str">
        <f t="shared" si="239"/>
        <v>Canadian Medical Association Journal</v>
      </c>
      <c r="F225" s="67" t="str">
        <f t="shared" si="240"/>
        <v>Yes</v>
      </c>
      <c r="G225" s="67" t="str">
        <f t="shared" si="241"/>
        <v>Canadian Immunization Research Network (CIRN) through grant from the Public Health Agency of Canada and the Canadian Institutes of Health Research (CNF 151944) and Public Health Agency of Canada, through the Vaccine Surveillance Reference Group and the COVID-19 Immunity Task Force</v>
      </c>
      <c r="H225" s="67" t="str">
        <f t="shared" si="242"/>
        <v>Canada</v>
      </c>
      <c r="I225" s="67" t="str">
        <f t="shared" si="243"/>
        <v>December 2020 to March 2022</v>
      </c>
      <c r="J225" s="67" t="str">
        <f t="shared" si="244"/>
        <v>Retrospective cohort study</v>
      </c>
      <c r="K225" s="67" t="str">
        <f t="shared" si="245"/>
        <v>General population (≥12 years)</v>
      </c>
      <c r="L225" s="67" t="str">
        <f t="shared" si="246"/>
        <v>N/A</v>
      </c>
      <c r="M225" s="67" t="str">
        <f t="shared" si="247"/>
        <v>10 255 385 doses</v>
      </c>
      <c r="N225" s="67" t="str">
        <f t="shared" si="248"/>
        <v>Passive</v>
      </c>
      <c r="O225" s="67" t="str">
        <f t="shared" si="249"/>
        <v>N/A</v>
      </c>
      <c r="P225" s="67" t="str">
        <f t="shared" si="250"/>
        <v>Rate per 100,000 persons-days (IR)
Stratified calculations of background rates and expected number of cases by age and sex to identify if an excess risk existed specific to a particular stratum</v>
      </c>
      <c r="Q225" s="67" t="str">
        <f t="shared" si="251"/>
        <v>Myocarditis</v>
      </c>
      <c r="R225" s="67" t="str">
        <f>R224</f>
        <v>30 to 39</v>
      </c>
      <c r="S225" s="67" t="str">
        <f t="shared" si="252"/>
        <v>Male</v>
      </c>
      <c r="T225" s="15" t="s">
        <v>553</v>
      </c>
      <c r="U225" s="67" t="str">
        <f t="shared" si="233"/>
        <v>BNT162b2</v>
      </c>
      <c r="V225" s="67" t="str">
        <f t="shared" si="234"/>
        <v>7 days</v>
      </c>
      <c r="W225" s="15" t="s">
        <v>744</v>
      </c>
      <c r="X225" s="67"/>
    </row>
    <row r="226" spans="1:24" ht="30" x14ac:dyDescent="0.25">
      <c r="A226" s="62">
        <f t="shared" si="235"/>
        <v>44977</v>
      </c>
      <c r="B226" s="67" t="str">
        <f t="shared" si="236"/>
        <v>Naveed Z., et al.</v>
      </c>
      <c r="C226" s="68" t="str">
        <f t="shared" si="237"/>
        <v>Observed versus expected rates of myocarditis after SARS-CoV-2 vaccination: a population-based cohort study</v>
      </c>
      <c r="D226" s="64">
        <f t="shared" si="238"/>
        <v>44866</v>
      </c>
      <c r="E226" s="67" t="str">
        <f t="shared" si="239"/>
        <v>Canadian Medical Association Journal</v>
      </c>
      <c r="F226" s="67" t="str">
        <f t="shared" si="240"/>
        <v>Yes</v>
      </c>
      <c r="G226" s="67" t="str">
        <f t="shared" si="241"/>
        <v>Canadian Immunization Research Network (CIRN) through grant from the Public Health Agency of Canada and the Canadian Institutes of Health Research (CNF 151944) and Public Health Agency of Canada, through the Vaccine Surveillance Reference Group and the COVID-19 Immunity Task Force</v>
      </c>
      <c r="H226" s="67" t="str">
        <f t="shared" si="242"/>
        <v>Canada</v>
      </c>
      <c r="I226" s="67" t="str">
        <f t="shared" si="243"/>
        <v>December 2020 to March 2022</v>
      </c>
      <c r="J226" s="67" t="str">
        <f t="shared" si="244"/>
        <v>Retrospective cohort study</v>
      </c>
      <c r="K226" s="67" t="str">
        <f t="shared" si="245"/>
        <v>General population (≥12 years)</v>
      </c>
      <c r="L226" s="67" t="str">
        <f t="shared" si="246"/>
        <v>N/A</v>
      </c>
      <c r="M226" s="67" t="str">
        <f t="shared" si="247"/>
        <v>10 255 385 doses</v>
      </c>
      <c r="N226" s="67" t="str">
        <f t="shared" si="248"/>
        <v>Passive</v>
      </c>
      <c r="O226" s="67" t="str">
        <f t="shared" si="249"/>
        <v>N/A</v>
      </c>
      <c r="P226" s="67" t="str">
        <f t="shared" si="250"/>
        <v>Rate per 100,000 persons-days (IR)
Stratified calculations of background rates and expected number of cases by age and sex to identify if an excess risk existed specific to a particular stratum</v>
      </c>
      <c r="Q226" s="67" t="str">
        <f t="shared" si="251"/>
        <v>Myocarditis</v>
      </c>
      <c r="R226" s="67" t="s">
        <v>665</v>
      </c>
      <c r="S226" s="67" t="str">
        <f t="shared" si="252"/>
        <v>Male</v>
      </c>
      <c r="T226" s="15" t="s">
        <v>109</v>
      </c>
      <c r="U226" s="67" t="str">
        <f t="shared" si="233"/>
        <v>BNT162b2</v>
      </c>
      <c r="V226" s="67" t="str">
        <f t="shared" si="234"/>
        <v>7 days</v>
      </c>
      <c r="W226" s="15" t="s">
        <v>745</v>
      </c>
      <c r="X226" s="67"/>
    </row>
    <row r="227" spans="1:24" ht="30" x14ac:dyDescent="0.25">
      <c r="A227" s="62">
        <f t="shared" si="235"/>
        <v>44977</v>
      </c>
      <c r="B227" s="67" t="str">
        <f t="shared" si="236"/>
        <v>Naveed Z., et al.</v>
      </c>
      <c r="C227" s="68" t="str">
        <f t="shared" si="237"/>
        <v>Observed versus expected rates of myocarditis after SARS-CoV-2 vaccination: a population-based cohort study</v>
      </c>
      <c r="D227" s="64">
        <f t="shared" si="238"/>
        <v>44866</v>
      </c>
      <c r="E227" s="67" t="str">
        <f t="shared" si="239"/>
        <v>Canadian Medical Association Journal</v>
      </c>
      <c r="F227" s="67" t="str">
        <f t="shared" si="240"/>
        <v>Yes</v>
      </c>
      <c r="G227" s="67" t="str">
        <f t="shared" si="241"/>
        <v>Canadian Immunization Research Network (CIRN) through grant from the Public Health Agency of Canada and the Canadian Institutes of Health Research (CNF 151944) and Public Health Agency of Canada, through the Vaccine Surveillance Reference Group and the COVID-19 Immunity Task Force</v>
      </c>
      <c r="H227" s="67" t="str">
        <f t="shared" si="242"/>
        <v>Canada</v>
      </c>
      <c r="I227" s="67" t="str">
        <f t="shared" si="243"/>
        <v>December 2020 to March 2022</v>
      </c>
      <c r="J227" s="67" t="str">
        <f t="shared" si="244"/>
        <v>Retrospective cohort study</v>
      </c>
      <c r="K227" s="67" t="str">
        <f t="shared" si="245"/>
        <v>General population (≥12 years)</v>
      </c>
      <c r="L227" s="67" t="str">
        <f t="shared" si="246"/>
        <v>N/A</v>
      </c>
      <c r="M227" s="67" t="str">
        <f t="shared" si="247"/>
        <v>10 255 385 doses</v>
      </c>
      <c r="N227" s="67" t="str">
        <f t="shared" si="248"/>
        <v>Passive</v>
      </c>
      <c r="O227" s="67" t="str">
        <f t="shared" si="249"/>
        <v>N/A</v>
      </c>
      <c r="P227" s="67" t="str">
        <f t="shared" si="250"/>
        <v>Rate per 100,000 persons-days (IR)
Stratified calculations of background rates and expected number of cases by age and sex to identify if an excess risk existed specific to a particular stratum</v>
      </c>
      <c r="Q227" s="67" t="str">
        <f t="shared" si="251"/>
        <v>Myocarditis</v>
      </c>
      <c r="R227" s="67" t="str">
        <f>R226</f>
        <v>40 to 49</v>
      </c>
      <c r="S227" s="67" t="str">
        <f t="shared" si="252"/>
        <v>Male</v>
      </c>
      <c r="T227" s="15" t="s">
        <v>553</v>
      </c>
      <c r="U227" s="67" t="str">
        <f t="shared" si="233"/>
        <v>BNT162b2</v>
      </c>
      <c r="V227" s="67" t="str">
        <f t="shared" si="234"/>
        <v>7 days</v>
      </c>
      <c r="W227" s="15" t="s">
        <v>746</v>
      </c>
      <c r="X227" s="67"/>
    </row>
    <row r="228" spans="1:24" x14ac:dyDescent="0.25">
      <c r="A228" s="62">
        <f t="shared" si="235"/>
        <v>44977</v>
      </c>
      <c r="B228" s="67" t="str">
        <f t="shared" si="236"/>
        <v>Naveed Z., et al.</v>
      </c>
      <c r="C228" s="68" t="str">
        <f t="shared" si="237"/>
        <v>Observed versus expected rates of myocarditis after SARS-CoV-2 vaccination: a population-based cohort study</v>
      </c>
      <c r="D228" s="64">
        <f t="shared" si="238"/>
        <v>44866</v>
      </c>
      <c r="E228" s="67" t="str">
        <f t="shared" si="239"/>
        <v>Canadian Medical Association Journal</v>
      </c>
      <c r="F228" s="67" t="str">
        <f t="shared" si="240"/>
        <v>Yes</v>
      </c>
      <c r="G228" s="67" t="str">
        <f t="shared" si="241"/>
        <v>Canadian Immunization Research Network (CIRN) through grant from the Public Health Agency of Canada and the Canadian Institutes of Health Research (CNF 151944) and Public Health Agency of Canada, through the Vaccine Surveillance Reference Group and the COVID-19 Immunity Task Force</v>
      </c>
      <c r="H228" s="67" t="str">
        <f t="shared" si="242"/>
        <v>Canada</v>
      </c>
      <c r="I228" s="67" t="str">
        <f t="shared" si="243"/>
        <v>December 2020 to March 2022</v>
      </c>
      <c r="J228" s="67" t="str">
        <f t="shared" si="244"/>
        <v>Retrospective cohort study</v>
      </c>
      <c r="K228" s="67" t="str">
        <f t="shared" si="245"/>
        <v>General population (≥12 years)</v>
      </c>
      <c r="L228" s="67" t="str">
        <f t="shared" si="246"/>
        <v>N/A</v>
      </c>
      <c r="M228" s="67" t="str">
        <f t="shared" si="247"/>
        <v>10 255 385 doses</v>
      </c>
      <c r="N228" s="67" t="str">
        <f t="shared" si="248"/>
        <v>Passive</v>
      </c>
      <c r="O228" s="67" t="str">
        <f t="shared" si="249"/>
        <v>N/A</v>
      </c>
      <c r="P228" s="67" t="str">
        <f t="shared" si="250"/>
        <v>Rate per 100,000 persons-days (IR)
Stratified calculations of background rates and expected number of cases by age and sex to identify if an excess risk existed specific to a particular stratum</v>
      </c>
      <c r="Q228" s="67" t="str">
        <f t="shared" si="251"/>
        <v>Myocarditis</v>
      </c>
      <c r="R228" s="14" t="s">
        <v>667</v>
      </c>
      <c r="S228" s="67" t="str">
        <f t="shared" si="252"/>
        <v>Male</v>
      </c>
      <c r="T228" s="15" t="s">
        <v>109</v>
      </c>
      <c r="U228" s="67" t="str">
        <f t="shared" si="233"/>
        <v>BNT162b2</v>
      </c>
      <c r="V228" s="67" t="str">
        <f t="shared" si="234"/>
        <v>7 days</v>
      </c>
      <c r="W228" s="15" t="s">
        <v>747</v>
      </c>
      <c r="X228" s="67"/>
    </row>
    <row r="229" spans="1:24" x14ac:dyDescent="0.25">
      <c r="A229" s="62">
        <f t="shared" si="235"/>
        <v>44977</v>
      </c>
      <c r="B229" s="67" t="str">
        <f t="shared" si="236"/>
        <v>Naveed Z., et al.</v>
      </c>
      <c r="C229" s="68" t="str">
        <f t="shared" si="237"/>
        <v>Observed versus expected rates of myocarditis after SARS-CoV-2 vaccination: a population-based cohort study</v>
      </c>
      <c r="D229" s="64">
        <f t="shared" si="238"/>
        <v>44866</v>
      </c>
      <c r="E229" s="67" t="str">
        <f t="shared" si="239"/>
        <v>Canadian Medical Association Journal</v>
      </c>
      <c r="F229" s="67" t="str">
        <f t="shared" si="240"/>
        <v>Yes</v>
      </c>
      <c r="G229" s="67" t="str">
        <f t="shared" si="241"/>
        <v>Canadian Immunization Research Network (CIRN) through grant from the Public Health Agency of Canada and the Canadian Institutes of Health Research (CNF 151944) and Public Health Agency of Canada, through the Vaccine Surveillance Reference Group and the COVID-19 Immunity Task Force</v>
      </c>
      <c r="H229" s="67" t="str">
        <f t="shared" si="242"/>
        <v>Canada</v>
      </c>
      <c r="I229" s="67" t="str">
        <f t="shared" si="243"/>
        <v>December 2020 to March 2022</v>
      </c>
      <c r="J229" s="67" t="str">
        <f t="shared" si="244"/>
        <v>Retrospective cohort study</v>
      </c>
      <c r="K229" s="67" t="str">
        <f t="shared" si="245"/>
        <v>General population (≥12 years)</v>
      </c>
      <c r="L229" s="67" t="str">
        <f t="shared" si="246"/>
        <v>N/A</v>
      </c>
      <c r="M229" s="67" t="str">
        <f t="shared" si="247"/>
        <v>10 255 385 doses</v>
      </c>
      <c r="N229" s="67" t="str">
        <f t="shared" si="248"/>
        <v>Passive</v>
      </c>
      <c r="O229" s="67" t="str">
        <f t="shared" si="249"/>
        <v>N/A</v>
      </c>
      <c r="P229" s="67" t="str">
        <f t="shared" si="250"/>
        <v>Rate per 100,000 persons-days (IR)
Stratified calculations of background rates and expected number of cases by age and sex to identify if an excess risk existed specific to a particular stratum</v>
      </c>
      <c r="Q229" s="67" t="str">
        <f t="shared" si="251"/>
        <v>Myocarditis</v>
      </c>
      <c r="R229" s="14" t="s">
        <v>215</v>
      </c>
      <c r="S229" s="67" t="str">
        <f t="shared" si="252"/>
        <v>Male</v>
      </c>
      <c r="T229" s="15" t="s">
        <v>109</v>
      </c>
      <c r="U229" s="67" t="str">
        <f t="shared" si="233"/>
        <v>BNT162b2</v>
      </c>
      <c r="V229" s="67" t="str">
        <f t="shared" si="234"/>
        <v>7 days</v>
      </c>
      <c r="W229" s="15" t="s">
        <v>748</v>
      </c>
      <c r="X229" s="67"/>
    </row>
    <row r="230" spans="1:24" ht="30" x14ac:dyDescent="0.25">
      <c r="A230" s="62">
        <f t="shared" si="235"/>
        <v>44977</v>
      </c>
      <c r="B230" s="67" t="str">
        <f t="shared" si="236"/>
        <v>Naveed Z., et al.</v>
      </c>
      <c r="C230" s="68" t="str">
        <f t="shared" si="237"/>
        <v>Observed versus expected rates of myocarditis after SARS-CoV-2 vaccination: a population-based cohort study</v>
      </c>
      <c r="D230" s="64">
        <f t="shared" si="238"/>
        <v>44866</v>
      </c>
      <c r="E230" s="67" t="str">
        <f t="shared" si="239"/>
        <v>Canadian Medical Association Journal</v>
      </c>
      <c r="F230" s="67" t="str">
        <f t="shared" si="240"/>
        <v>Yes</v>
      </c>
      <c r="G230" s="67" t="str">
        <f t="shared" si="241"/>
        <v>Canadian Immunization Research Network (CIRN) through grant from the Public Health Agency of Canada and the Canadian Institutes of Health Research (CNF 151944) and Public Health Agency of Canada, through the Vaccine Surveillance Reference Group and the COVID-19 Immunity Task Force</v>
      </c>
      <c r="H230" s="67" t="str">
        <f t="shared" si="242"/>
        <v>Canada</v>
      </c>
      <c r="I230" s="67" t="str">
        <f t="shared" si="243"/>
        <v>December 2020 to March 2022</v>
      </c>
      <c r="J230" s="67" t="str">
        <f t="shared" si="244"/>
        <v>Retrospective cohort study</v>
      </c>
      <c r="K230" s="67" t="str">
        <f t="shared" si="245"/>
        <v>General population (≥12 years)</v>
      </c>
      <c r="L230" s="67" t="str">
        <f t="shared" si="246"/>
        <v>N/A</v>
      </c>
      <c r="M230" s="67" t="str">
        <f t="shared" si="247"/>
        <v>10 255 385 doses</v>
      </c>
      <c r="N230" s="67" t="str">
        <f t="shared" si="248"/>
        <v>Passive</v>
      </c>
      <c r="O230" s="67" t="str">
        <f t="shared" si="249"/>
        <v>N/A</v>
      </c>
      <c r="P230" s="67" t="str">
        <f t="shared" si="250"/>
        <v>Rate per 100,000 persons-days (IR)
Stratified calculations of background rates and expected number of cases by age and sex to identify if an excess risk existed specific to a particular stratum</v>
      </c>
      <c r="Q230" s="67" t="str">
        <f t="shared" si="251"/>
        <v>Myocarditis</v>
      </c>
      <c r="R230" s="20" t="s">
        <v>672</v>
      </c>
      <c r="S230" s="67" t="str">
        <f t="shared" si="252"/>
        <v>Male</v>
      </c>
      <c r="T230" s="15" t="s">
        <v>109</v>
      </c>
      <c r="U230" s="67" t="str">
        <f t="shared" si="233"/>
        <v>BNT162b2</v>
      </c>
      <c r="V230" s="67" t="str">
        <f t="shared" si="234"/>
        <v>7 days</v>
      </c>
      <c r="W230" s="15" t="s">
        <v>749</v>
      </c>
      <c r="X230" s="67"/>
    </row>
    <row r="231" spans="1:24" x14ac:dyDescent="0.25">
      <c r="A231" s="62" t="e">
        <f>#REF!</f>
        <v>#REF!</v>
      </c>
      <c r="B231" s="67" t="e">
        <f>#REF!</f>
        <v>#REF!</v>
      </c>
      <c r="C231" s="68" t="e">
        <f>#REF!</f>
        <v>#REF!</v>
      </c>
      <c r="D231" s="64" t="e">
        <f>#REF!</f>
        <v>#REF!</v>
      </c>
      <c r="E231" s="67" t="e">
        <f>#REF!</f>
        <v>#REF!</v>
      </c>
      <c r="F231" s="67" t="e">
        <f>#REF!</f>
        <v>#REF!</v>
      </c>
      <c r="G231" s="67" t="e">
        <f>#REF!</f>
        <v>#REF!</v>
      </c>
      <c r="H231" s="67" t="e">
        <f>#REF!</f>
        <v>#REF!</v>
      </c>
      <c r="I231" s="67" t="e">
        <f>#REF!</f>
        <v>#REF!</v>
      </c>
      <c r="J231" s="67" t="e">
        <f>#REF!</f>
        <v>#REF!</v>
      </c>
      <c r="K231" s="67" t="e">
        <f>#REF!</f>
        <v>#REF!</v>
      </c>
      <c r="L231" s="67" t="e">
        <f>#REF!</f>
        <v>#REF!</v>
      </c>
      <c r="M231" s="67" t="e">
        <f>#REF!</f>
        <v>#REF!</v>
      </c>
      <c r="N231" s="67" t="e">
        <f>#REF!</f>
        <v>#REF!</v>
      </c>
      <c r="O231" s="67" t="e">
        <f>#REF!</f>
        <v>#REF!</v>
      </c>
      <c r="P231" s="67" t="e">
        <f>#REF!</f>
        <v>#REF!</v>
      </c>
      <c r="Q231" s="67" t="e">
        <f>#REF!</f>
        <v>#REF!</v>
      </c>
      <c r="R231" s="67" t="s">
        <v>738</v>
      </c>
      <c r="S231" s="67" t="e">
        <f>#REF!</f>
        <v>#REF!</v>
      </c>
      <c r="T231" s="15" t="s">
        <v>402</v>
      </c>
      <c r="U231" s="67" t="s">
        <v>65</v>
      </c>
      <c r="V231" s="67" t="e">
        <f>#REF!</f>
        <v>#REF!</v>
      </c>
      <c r="W231" s="15" t="s">
        <v>750</v>
      </c>
      <c r="X231" s="67"/>
    </row>
    <row r="232" spans="1:24" ht="30" x14ac:dyDescent="0.25">
      <c r="A232" s="62" t="e">
        <f t="shared" ref="A232:J233" si="253">A231</f>
        <v>#REF!</v>
      </c>
      <c r="B232" s="67" t="e">
        <f t="shared" si="253"/>
        <v>#REF!</v>
      </c>
      <c r="C232" s="68" t="e">
        <f t="shared" si="253"/>
        <v>#REF!</v>
      </c>
      <c r="D232" s="64" t="e">
        <f t="shared" si="253"/>
        <v>#REF!</v>
      </c>
      <c r="E232" s="67" t="e">
        <f t="shared" si="253"/>
        <v>#REF!</v>
      </c>
      <c r="F232" s="67" t="e">
        <f t="shared" si="253"/>
        <v>#REF!</v>
      </c>
      <c r="G232" s="67" t="e">
        <f t="shared" si="253"/>
        <v>#REF!</v>
      </c>
      <c r="H232" s="67" t="e">
        <f t="shared" si="253"/>
        <v>#REF!</v>
      </c>
      <c r="I232" s="67" t="e">
        <f t="shared" si="253"/>
        <v>#REF!</v>
      </c>
      <c r="J232" s="67" t="e">
        <f t="shared" si="253"/>
        <v>#REF!</v>
      </c>
      <c r="K232" s="67" t="e">
        <f t="shared" ref="K232:S233" si="254">K231</f>
        <v>#REF!</v>
      </c>
      <c r="L232" s="67" t="e">
        <f t="shared" si="254"/>
        <v>#REF!</v>
      </c>
      <c r="M232" s="67" t="e">
        <f t="shared" si="254"/>
        <v>#REF!</v>
      </c>
      <c r="N232" s="67" t="e">
        <f t="shared" si="254"/>
        <v>#REF!</v>
      </c>
      <c r="O232" s="67" t="e">
        <f t="shared" si="254"/>
        <v>#REF!</v>
      </c>
      <c r="P232" s="67" t="e">
        <f t="shared" si="254"/>
        <v>#REF!</v>
      </c>
      <c r="Q232" s="67" t="e">
        <f t="shared" si="254"/>
        <v>#REF!</v>
      </c>
      <c r="R232" s="67" t="str">
        <f t="shared" si="254"/>
        <v>18 to 29</v>
      </c>
      <c r="S232" s="67" t="e">
        <f t="shared" si="254"/>
        <v>#REF!</v>
      </c>
      <c r="T232" s="15" t="s">
        <v>109</v>
      </c>
      <c r="U232" s="67" t="str">
        <f t="shared" ref="U232:V238" si="255">U231</f>
        <v>mRNA-1273</v>
      </c>
      <c r="V232" s="67" t="e">
        <f t="shared" si="255"/>
        <v>#REF!</v>
      </c>
      <c r="W232" s="15" t="s">
        <v>751</v>
      </c>
      <c r="X232" s="67"/>
    </row>
    <row r="233" spans="1:24" ht="30" x14ac:dyDescent="0.25">
      <c r="A233" s="62" t="e">
        <f t="shared" si="253"/>
        <v>#REF!</v>
      </c>
      <c r="B233" s="67" t="e">
        <f t="shared" si="253"/>
        <v>#REF!</v>
      </c>
      <c r="C233" s="68" t="e">
        <f t="shared" si="253"/>
        <v>#REF!</v>
      </c>
      <c r="D233" s="64" t="e">
        <f t="shared" si="253"/>
        <v>#REF!</v>
      </c>
      <c r="E233" s="67" t="e">
        <f t="shared" si="253"/>
        <v>#REF!</v>
      </c>
      <c r="F233" s="67" t="e">
        <f t="shared" si="253"/>
        <v>#REF!</v>
      </c>
      <c r="G233" s="67" t="e">
        <f t="shared" si="253"/>
        <v>#REF!</v>
      </c>
      <c r="H233" s="67" t="e">
        <f t="shared" si="253"/>
        <v>#REF!</v>
      </c>
      <c r="I233" s="67" t="e">
        <f t="shared" si="253"/>
        <v>#REF!</v>
      </c>
      <c r="J233" s="67" t="e">
        <f t="shared" si="253"/>
        <v>#REF!</v>
      </c>
      <c r="K233" s="67" t="e">
        <f t="shared" si="254"/>
        <v>#REF!</v>
      </c>
      <c r="L233" s="67" t="e">
        <f t="shared" si="254"/>
        <v>#REF!</v>
      </c>
      <c r="M233" s="67" t="e">
        <f t="shared" si="254"/>
        <v>#REF!</v>
      </c>
      <c r="N233" s="67" t="e">
        <f t="shared" si="254"/>
        <v>#REF!</v>
      </c>
      <c r="O233" s="67" t="e">
        <f t="shared" si="254"/>
        <v>#REF!</v>
      </c>
      <c r="P233" s="67" t="e">
        <f t="shared" si="254"/>
        <v>#REF!</v>
      </c>
      <c r="Q233" s="67" t="e">
        <f t="shared" si="254"/>
        <v>#REF!</v>
      </c>
      <c r="R233" s="67" t="str">
        <f t="shared" si="254"/>
        <v>18 to 29</v>
      </c>
      <c r="S233" s="67" t="e">
        <f t="shared" si="254"/>
        <v>#REF!</v>
      </c>
      <c r="T233" s="15" t="s">
        <v>553</v>
      </c>
      <c r="U233" s="67" t="str">
        <f t="shared" si="255"/>
        <v>mRNA-1273</v>
      </c>
      <c r="V233" s="67" t="e">
        <f t="shared" si="255"/>
        <v>#REF!</v>
      </c>
      <c r="W233" s="15" t="s">
        <v>752</v>
      </c>
      <c r="X233" s="67"/>
    </row>
    <row r="234" spans="1:24" ht="30" x14ac:dyDescent="0.25">
      <c r="A234" s="62" t="e">
        <f t="shared" ref="A234:J238" si="256">A233</f>
        <v>#REF!</v>
      </c>
      <c r="B234" s="67" t="e">
        <f t="shared" si="256"/>
        <v>#REF!</v>
      </c>
      <c r="C234" s="68" t="e">
        <f t="shared" si="256"/>
        <v>#REF!</v>
      </c>
      <c r="D234" s="64" t="e">
        <f t="shared" si="256"/>
        <v>#REF!</v>
      </c>
      <c r="E234" s="67" t="e">
        <f t="shared" si="256"/>
        <v>#REF!</v>
      </c>
      <c r="F234" s="67" t="e">
        <f t="shared" si="256"/>
        <v>#REF!</v>
      </c>
      <c r="G234" s="67" t="e">
        <f t="shared" si="256"/>
        <v>#REF!</v>
      </c>
      <c r="H234" s="67" t="e">
        <f t="shared" si="256"/>
        <v>#REF!</v>
      </c>
      <c r="I234" s="67" t="e">
        <f t="shared" si="256"/>
        <v>#REF!</v>
      </c>
      <c r="J234" s="67" t="e">
        <f t="shared" si="256"/>
        <v>#REF!</v>
      </c>
      <c r="K234" s="67" t="e">
        <f t="shared" ref="K234:Q238" si="257">K233</f>
        <v>#REF!</v>
      </c>
      <c r="L234" s="67" t="e">
        <f t="shared" si="257"/>
        <v>#REF!</v>
      </c>
      <c r="M234" s="67" t="e">
        <f t="shared" si="257"/>
        <v>#REF!</v>
      </c>
      <c r="N234" s="67" t="e">
        <f t="shared" si="257"/>
        <v>#REF!</v>
      </c>
      <c r="O234" s="67" t="e">
        <f t="shared" si="257"/>
        <v>#REF!</v>
      </c>
      <c r="P234" s="67" t="e">
        <f t="shared" si="257"/>
        <v>#REF!</v>
      </c>
      <c r="Q234" s="67" t="e">
        <f t="shared" si="257"/>
        <v>#REF!</v>
      </c>
      <c r="R234" s="67" t="s">
        <v>663</v>
      </c>
      <c r="S234" s="67" t="e">
        <f>S233</f>
        <v>#REF!</v>
      </c>
      <c r="T234" s="15" t="s">
        <v>109</v>
      </c>
      <c r="U234" s="67" t="str">
        <f t="shared" si="255"/>
        <v>mRNA-1273</v>
      </c>
      <c r="V234" s="67" t="e">
        <f t="shared" si="255"/>
        <v>#REF!</v>
      </c>
      <c r="W234" s="15" t="s">
        <v>753</v>
      </c>
      <c r="X234" s="67"/>
    </row>
    <row r="235" spans="1:24" x14ac:dyDescent="0.25">
      <c r="A235" s="62" t="e">
        <f t="shared" si="256"/>
        <v>#REF!</v>
      </c>
      <c r="B235" s="67" t="e">
        <f t="shared" si="256"/>
        <v>#REF!</v>
      </c>
      <c r="C235" s="68" t="e">
        <f t="shared" si="256"/>
        <v>#REF!</v>
      </c>
      <c r="D235" s="64" t="e">
        <f t="shared" si="256"/>
        <v>#REF!</v>
      </c>
      <c r="E235" s="67" t="e">
        <f t="shared" si="256"/>
        <v>#REF!</v>
      </c>
      <c r="F235" s="67" t="e">
        <f t="shared" si="256"/>
        <v>#REF!</v>
      </c>
      <c r="G235" s="67" t="e">
        <f t="shared" si="256"/>
        <v>#REF!</v>
      </c>
      <c r="H235" s="67" t="e">
        <f t="shared" si="256"/>
        <v>#REF!</v>
      </c>
      <c r="I235" s="67" t="e">
        <f t="shared" si="256"/>
        <v>#REF!</v>
      </c>
      <c r="J235" s="67" t="e">
        <f t="shared" si="256"/>
        <v>#REF!</v>
      </c>
      <c r="K235" s="67" t="e">
        <f t="shared" si="257"/>
        <v>#REF!</v>
      </c>
      <c r="L235" s="67" t="e">
        <f t="shared" si="257"/>
        <v>#REF!</v>
      </c>
      <c r="M235" s="67" t="e">
        <f t="shared" si="257"/>
        <v>#REF!</v>
      </c>
      <c r="N235" s="67" t="e">
        <f t="shared" si="257"/>
        <v>#REF!</v>
      </c>
      <c r="O235" s="67" t="e">
        <f t="shared" si="257"/>
        <v>#REF!</v>
      </c>
      <c r="P235" s="67" t="e">
        <f t="shared" si="257"/>
        <v>#REF!</v>
      </c>
      <c r="Q235" s="67" t="e">
        <f t="shared" si="257"/>
        <v>#REF!</v>
      </c>
      <c r="R235" s="67" t="str">
        <f>R234</f>
        <v>30 to 39</v>
      </c>
      <c r="S235" s="67" t="e">
        <f>S234</f>
        <v>#REF!</v>
      </c>
      <c r="T235" s="15" t="s">
        <v>553</v>
      </c>
      <c r="U235" s="67" t="str">
        <f t="shared" si="255"/>
        <v>mRNA-1273</v>
      </c>
      <c r="V235" s="67" t="e">
        <f t="shared" si="255"/>
        <v>#REF!</v>
      </c>
      <c r="W235" s="15" t="s">
        <v>754</v>
      </c>
      <c r="X235" s="67"/>
    </row>
    <row r="236" spans="1:24" x14ac:dyDescent="0.25">
      <c r="A236" s="62" t="e">
        <f t="shared" si="256"/>
        <v>#REF!</v>
      </c>
      <c r="B236" s="67" t="e">
        <f t="shared" si="256"/>
        <v>#REF!</v>
      </c>
      <c r="C236" s="68" t="e">
        <f t="shared" si="256"/>
        <v>#REF!</v>
      </c>
      <c r="D236" s="64" t="e">
        <f t="shared" si="256"/>
        <v>#REF!</v>
      </c>
      <c r="E236" s="67" t="e">
        <f t="shared" si="256"/>
        <v>#REF!</v>
      </c>
      <c r="F236" s="67" t="e">
        <f t="shared" si="256"/>
        <v>#REF!</v>
      </c>
      <c r="G236" s="67" t="e">
        <f t="shared" si="256"/>
        <v>#REF!</v>
      </c>
      <c r="H236" s="67" t="e">
        <f t="shared" si="256"/>
        <v>#REF!</v>
      </c>
      <c r="I236" s="67" t="e">
        <f t="shared" si="256"/>
        <v>#REF!</v>
      </c>
      <c r="J236" s="67" t="e">
        <f t="shared" si="256"/>
        <v>#REF!</v>
      </c>
      <c r="K236" s="67" t="e">
        <f t="shared" si="257"/>
        <v>#REF!</v>
      </c>
      <c r="L236" s="67" t="e">
        <f t="shared" si="257"/>
        <v>#REF!</v>
      </c>
      <c r="M236" s="67" t="e">
        <f t="shared" si="257"/>
        <v>#REF!</v>
      </c>
      <c r="N236" s="67" t="e">
        <f t="shared" si="257"/>
        <v>#REF!</v>
      </c>
      <c r="O236" s="67" t="e">
        <f t="shared" si="257"/>
        <v>#REF!</v>
      </c>
      <c r="P236" s="67" t="e">
        <f t="shared" si="257"/>
        <v>#REF!</v>
      </c>
      <c r="Q236" s="67" t="e">
        <f t="shared" si="257"/>
        <v>#REF!</v>
      </c>
      <c r="R236" s="14" t="s">
        <v>665</v>
      </c>
      <c r="S236" s="67" t="e">
        <f>S235</f>
        <v>#REF!</v>
      </c>
      <c r="T236" s="15" t="s">
        <v>109</v>
      </c>
      <c r="U236" s="67" t="str">
        <f t="shared" si="255"/>
        <v>mRNA-1273</v>
      </c>
      <c r="V236" s="67" t="e">
        <f t="shared" si="255"/>
        <v>#REF!</v>
      </c>
      <c r="W236" s="15" t="s">
        <v>755</v>
      </c>
      <c r="X236" s="67"/>
    </row>
    <row r="237" spans="1:24" x14ac:dyDescent="0.25">
      <c r="A237" s="62" t="e">
        <f t="shared" si="256"/>
        <v>#REF!</v>
      </c>
      <c r="B237" s="67" t="e">
        <f t="shared" si="256"/>
        <v>#REF!</v>
      </c>
      <c r="C237" s="68" t="e">
        <f t="shared" si="256"/>
        <v>#REF!</v>
      </c>
      <c r="D237" s="64" t="e">
        <f t="shared" si="256"/>
        <v>#REF!</v>
      </c>
      <c r="E237" s="67" t="e">
        <f t="shared" si="256"/>
        <v>#REF!</v>
      </c>
      <c r="F237" s="67" t="e">
        <f t="shared" si="256"/>
        <v>#REF!</v>
      </c>
      <c r="G237" s="67" t="e">
        <f t="shared" si="256"/>
        <v>#REF!</v>
      </c>
      <c r="H237" s="67" t="e">
        <f t="shared" si="256"/>
        <v>#REF!</v>
      </c>
      <c r="I237" s="67" t="e">
        <f t="shared" si="256"/>
        <v>#REF!</v>
      </c>
      <c r="J237" s="67" t="e">
        <f t="shared" si="256"/>
        <v>#REF!</v>
      </c>
      <c r="K237" s="67" t="e">
        <f t="shared" si="257"/>
        <v>#REF!</v>
      </c>
      <c r="L237" s="67" t="e">
        <f t="shared" si="257"/>
        <v>#REF!</v>
      </c>
      <c r="M237" s="67" t="e">
        <f t="shared" si="257"/>
        <v>#REF!</v>
      </c>
      <c r="N237" s="67" t="e">
        <f t="shared" si="257"/>
        <v>#REF!</v>
      </c>
      <c r="O237" s="67" t="e">
        <f t="shared" si="257"/>
        <v>#REF!</v>
      </c>
      <c r="P237" s="67" t="e">
        <f t="shared" si="257"/>
        <v>#REF!</v>
      </c>
      <c r="Q237" s="67" t="e">
        <f t="shared" si="257"/>
        <v>#REF!</v>
      </c>
      <c r="R237" s="15" t="s">
        <v>667</v>
      </c>
      <c r="S237" s="67" t="e">
        <f>S236</f>
        <v>#REF!</v>
      </c>
      <c r="T237" s="15" t="s">
        <v>402</v>
      </c>
      <c r="U237" s="67" t="str">
        <f t="shared" si="255"/>
        <v>mRNA-1273</v>
      </c>
      <c r="V237" s="67" t="e">
        <f t="shared" si="255"/>
        <v>#REF!</v>
      </c>
      <c r="W237" s="15" t="s">
        <v>756</v>
      </c>
      <c r="X237" s="67"/>
    </row>
    <row r="238" spans="1:24" x14ac:dyDescent="0.25">
      <c r="A238" s="62" t="e">
        <f t="shared" si="256"/>
        <v>#REF!</v>
      </c>
      <c r="B238" s="67" t="e">
        <f t="shared" si="256"/>
        <v>#REF!</v>
      </c>
      <c r="C238" s="68" t="e">
        <f t="shared" si="256"/>
        <v>#REF!</v>
      </c>
      <c r="D238" s="64" t="e">
        <f t="shared" si="256"/>
        <v>#REF!</v>
      </c>
      <c r="E238" s="67" t="e">
        <f t="shared" si="256"/>
        <v>#REF!</v>
      </c>
      <c r="F238" s="67" t="e">
        <f t="shared" si="256"/>
        <v>#REF!</v>
      </c>
      <c r="G238" s="67" t="e">
        <f t="shared" si="256"/>
        <v>#REF!</v>
      </c>
      <c r="H238" s="67" t="e">
        <f t="shared" si="256"/>
        <v>#REF!</v>
      </c>
      <c r="I238" s="67" t="e">
        <f t="shared" si="256"/>
        <v>#REF!</v>
      </c>
      <c r="J238" s="67" t="e">
        <f t="shared" si="256"/>
        <v>#REF!</v>
      </c>
      <c r="K238" s="67" t="e">
        <f t="shared" si="257"/>
        <v>#REF!</v>
      </c>
      <c r="L238" s="67" t="e">
        <f t="shared" si="257"/>
        <v>#REF!</v>
      </c>
      <c r="M238" s="67" t="e">
        <f t="shared" si="257"/>
        <v>#REF!</v>
      </c>
      <c r="N238" s="67" t="e">
        <f t="shared" si="257"/>
        <v>#REF!</v>
      </c>
      <c r="O238" s="67" t="e">
        <f t="shared" si="257"/>
        <v>#REF!</v>
      </c>
      <c r="P238" s="67" t="e">
        <f t="shared" si="257"/>
        <v>#REF!</v>
      </c>
      <c r="Q238" s="67" t="e">
        <f t="shared" si="257"/>
        <v>#REF!</v>
      </c>
      <c r="R238" s="15" t="s">
        <v>216</v>
      </c>
      <c r="S238" s="67" t="e">
        <f>S237</f>
        <v>#REF!</v>
      </c>
      <c r="T238" s="15" t="s">
        <v>553</v>
      </c>
      <c r="U238" s="67" t="str">
        <f t="shared" si="255"/>
        <v>mRNA-1273</v>
      </c>
      <c r="V238" s="67" t="e">
        <f t="shared" si="255"/>
        <v>#REF!</v>
      </c>
      <c r="W238" s="15" t="s">
        <v>757</v>
      </c>
      <c r="X238" s="67"/>
    </row>
    <row r="239" spans="1:24" ht="39.200000000000003" customHeight="1" x14ac:dyDescent="0.25">
      <c r="A239" s="62" t="e">
        <f t="shared" ref="A239:O240" si="258">A238</f>
        <v>#REF!</v>
      </c>
      <c r="B239" s="67" t="e">
        <f t="shared" si="258"/>
        <v>#REF!</v>
      </c>
      <c r="C239" s="68" t="e">
        <f t="shared" si="258"/>
        <v>#REF!</v>
      </c>
      <c r="D239" s="64" t="e">
        <f t="shared" si="258"/>
        <v>#REF!</v>
      </c>
      <c r="E239" s="67" t="e">
        <f t="shared" si="258"/>
        <v>#REF!</v>
      </c>
      <c r="F239" s="67" t="e">
        <f t="shared" si="258"/>
        <v>#REF!</v>
      </c>
      <c r="G239" s="67" t="e">
        <f t="shared" si="258"/>
        <v>#REF!</v>
      </c>
      <c r="H239" s="67" t="e">
        <f t="shared" si="258"/>
        <v>#REF!</v>
      </c>
      <c r="I239" s="67" t="e">
        <f t="shared" si="258"/>
        <v>#REF!</v>
      </c>
      <c r="J239" s="67" t="e">
        <f t="shared" si="258"/>
        <v>#REF!</v>
      </c>
      <c r="K239" s="67" t="e">
        <f t="shared" si="258"/>
        <v>#REF!</v>
      </c>
      <c r="L239" s="67" t="e">
        <f t="shared" si="258"/>
        <v>#REF!</v>
      </c>
      <c r="M239" s="67" t="e">
        <f t="shared" si="258"/>
        <v>#REF!</v>
      </c>
      <c r="N239" s="67" t="e">
        <f t="shared" si="258"/>
        <v>#REF!</v>
      </c>
      <c r="O239" s="67" t="e">
        <f t="shared" si="258"/>
        <v>#REF!</v>
      </c>
      <c r="P239" s="67" t="s">
        <v>758</v>
      </c>
      <c r="Q239" s="67" t="e">
        <f>Q238</f>
        <v>#REF!</v>
      </c>
      <c r="R239" s="67" t="s">
        <v>48</v>
      </c>
      <c r="S239" s="67" t="s">
        <v>48</v>
      </c>
      <c r="T239" s="67" t="s">
        <v>251</v>
      </c>
      <c r="U239" s="67" t="s">
        <v>43</v>
      </c>
      <c r="V239" s="67" t="e">
        <f>V238</f>
        <v>#REF!</v>
      </c>
      <c r="W239" s="15" t="s">
        <v>759</v>
      </c>
      <c r="X239" s="67"/>
    </row>
    <row r="240" spans="1:24" ht="32.450000000000003" customHeight="1" x14ac:dyDescent="0.25">
      <c r="A240" s="62" t="e">
        <f t="shared" si="258"/>
        <v>#REF!</v>
      </c>
      <c r="B240" s="67" t="e">
        <f t="shared" si="258"/>
        <v>#REF!</v>
      </c>
      <c r="C240" s="68" t="e">
        <f t="shared" si="258"/>
        <v>#REF!</v>
      </c>
      <c r="D240" s="64" t="e">
        <f t="shared" si="258"/>
        <v>#REF!</v>
      </c>
      <c r="E240" s="67" t="e">
        <f t="shared" si="258"/>
        <v>#REF!</v>
      </c>
      <c r="F240" s="67" t="e">
        <f t="shared" si="258"/>
        <v>#REF!</v>
      </c>
      <c r="G240" s="67" t="e">
        <f t="shared" si="258"/>
        <v>#REF!</v>
      </c>
      <c r="H240" s="67" t="e">
        <f t="shared" si="258"/>
        <v>#REF!</v>
      </c>
      <c r="I240" s="67" t="e">
        <f t="shared" si="258"/>
        <v>#REF!</v>
      </c>
      <c r="J240" s="67" t="e">
        <f t="shared" si="258"/>
        <v>#REF!</v>
      </c>
      <c r="K240" s="67" t="e">
        <f t="shared" si="258"/>
        <v>#REF!</v>
      </c>
      <c r="L240" s="67" t="e">
        <f t="shared" si="258"/>
        <v>#REF!</v>
      </c>
      <c r="M240" s="67" t="e">
        <f t="shared" si="258"/>
        <v>#REF!</v>
      </c>
      <c r="N240" s="67" t="e">
        <f t="shared" si="258"/>
        <v>#REF!</v>
      </c>
      <c r="O240" s="67" t="e">
        <f t="shared" si="258"/>
        <v>#REF!</v>
      </c>
      <c r="P240" s="67" t="str">
        <f>P239</f>
        <v>Observed-to-expected (OE analysis)
OE ratio = observed cases/persons-100,000-days</v>
      </c>
      <c r="Q240" s="67" t="e">
        <f>Q239</f>
        <v>#REF!</v>
      </c>
      <c r="R240" s="67" t="str">
        <f>R239</f>
        <v>Overall</v>
      </c>
      <c r="S240" s="67" t="str">
        <f>S239</f>
        <v>Overall</v>
      </c>
      <c r="T240" s="67" t="str">
        <f>T239</f>
        <v xml:space="preserve">Overall </v>
      </c>
      <c r="U240" s="67" t="str">
        <f>U239</f>
        <v>BNT162b2 or mRNA-1273</v>
      </c>
      <c r="V240" s="15" t="s">
        <v>404</v>
      </c>
      <c r="W240" s="15" t="s">
        <v>760</v>
      </c>
      <c r="X240" s="67"/>
    </row>
    <row r="241" spans="1:24" ht="30" x14ac:dyDescent="0.25">
      <c r="A241" s="62">
        <v>44977</v>
      </c>
      <c r="B241" s="67" t="s">
        <v>761</v>
      </c>
      <c r="C241" s="68" t="s">
        <v>762</v>
      </c>
      <c r="D241" s="64">
        <v>44866</v>
      </c>
      <c r="E241" s="67" t="s">
        <v>763</v>
      </c>
      <c r="F241" s="67" t="s">
        <v>36</v>
      </c>
      <c r="G241" s="67" t="s">
        <v>764</v>
      </c>
      <c r="H241" s="67" t="s">
        <v>211</v>
      </c>
      <c r="I241" s="67" t="s">
        <v>765</v>
      </c>
      <c r="J241" s="67" t="s">
        <v>157</v>
      </c>
      <c r="K241" s="67" t="s">
        <v>766</v>
      </c>
      <c r="L241" s="67" t="s">
        <v>44</v>
      </c>
      <c r="M241" s="67">
        <v>3095414</v>
      </c>
      <c r="N241" s="67" t="s">
        <v>398</v>
      </c>
      <c r="O241" s="67" t="s">
        <v>44</v>
      </c>
      <c r="P241" s="67" t="s">
        <v>767</v>
      </c>
      <c r="Q241" s="67" t="s">
        <v>475</v>
      </c>
      <c r="R241" s="67" t="s">
        <v>48</v>
      </c>
      <c r="S241" s="15" t="s">
        <v>48</v>
      </c>
      <c r="T241" s="67" t="s">
        <v>109</v>
      </c>
      <c r="U241" s="67" t="s">
        <v>68</v>
      </c>
      <c r="V241" s="67" t="s">
        <v>404</v>
      </c>
      <c r="W241" s="15" t="s">
        <v>768</v>
      </c>
      <c r="X241" s="67" t="s">
        <v>769</v>
      </c>
    </row>
    <row r="242" spans="1:24" ht="30" x14ac:dyDescent="0.25">
      <c r="A242" s="62">
        <f t="shared" ref="A242:J243" si="259">A241</f>
        <v>44977</v>
      </c>
      <c r="B242" s="67" t="str">
        <f t="shared" si="259"/>
        <v xml:space="preserve">Naveed Z., et al. </v>
      </c>
      <c r="C242" s="68" t="str">
        <f t="shared" si="259"/>
        <v>Comparative Risk of Myocarditis/Pericarditis Following Second Doses of BNT162b2 and mRNA-1273 Coronavirus Vaccines</v>
      </c>
      <c r="D242" s="64">
        <f t="shared" si="259"/>
        <v>44866</v>
      </c>
      <c r="E242" s="67" t="str">
        <f t="shared" si="259"/>
        <v>Journal of the American College of Cardiology</v>
      </c>
      <c r="F242" s="67" t="str">
        <f t="shared" si="259"/>
        <v>Yes</v>
      </c>
      <c r="G242" s="67" t="str">
        <f t="shared" si="259"/>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42" s="67" t="str">
        <f t="shared" si="259"/>
        <v>Canada</v>
      </c>
      <c r="I242" s="67" t="str">
        <f t="shared" si="259"/>
        <v>January 2021 to September 2021</v>
      </c>
      <c r="J242" s="67" t="str">
        <f t="shared" si="259"/>
        <v>Retrospective cohort study</v>
      </c>
      <c r="K242" s="67" t="str">
        <f t="shared" ref="K242:R243" si="260">K241</f>
        <v>Odds Ratio</v>
      </c>
      <c r="L242" s="67" t="str">
        <f t="shared" si="260"/>
        <v>Both</v>
      </c>
      <c r="M242" s="67">
        <f t="shared" si="260"/>
        <v>3095414</v>
      </c>
      <c r="N242" s="67" t="str">
        <f t="shared" si="260"/>
        <v>Passive</v>
      </c>
      <c r="O242" s="67" t="str">
        <f t="shared" si="260"/>
        <v>Both</v>
      </c>
      <c r="P242" s="67" t="str">
        <f t="shared" si="260"/>
        <v>Rate per million dose (IR)
Adjusting for sex, age, and history of comorbidities, previous infection, and calendar month/yer</v>
      </c>
      <c r="Q242" s="67" t="str">
        <f t="shared" si="260"/>
        <v>Myocarditis</v>
      </c>
      <c r="R242" s="67" t="str">
        <f t="shared" si="260"/>
        <v>Overall</v>
      </c>
      <c r="S242" s="15" t="s">
        <v>439</v>
      </c>
      <c r="T242" s="67" t="str">
        <f t="shared" ref="T242:V243" si="261">T241</f>
        <v>2 doses</v>
      </c>
      <c r="U242" s="67" t="str">
        <f t="shared" si="261"/>
        <v>BNT162b2</v>
      </c>
      <c r="V242" s="67" t="str">
        <f t="shared" si="261"/>
        <v>21 days</v>
      </c>
      <c r="W242" s="15" t="s">
        <v>770</v>
      </c>
      <c r="X242" s="67"/>
    </row>
    <row r="243" spans="1:24" ht="30" x14ac:dyDescent="0.25">
      <c r="A243" s="62">
        <f t="shared" si="259"/>
        <v>44977</v>
      </c>
      <c r="B243" s="67" t="str">
        <f t="shared" si="259"/>
        <v xml:space="preserve">Naveed Z., et al. </v>
      </c>
      <c r="C243" s="68" t="str">
        <f t="shared" si="259"/>
        <v>Comparative Risk of Myocarditis/Pericarditis Following Second Doses of BNT162b2 and mRNA-1273 Coronavirus Vaccines</v>
      </c>
      <c r="D243" s="64">
        <f t="shared" si="259"/>
        <v>44866</v>
      </c>
      <c r="E243" s="67" t="str">
        <f t="shared" si="259"/>
        <v>Journal of the American College of Cardiology</v>
      </c>
      <c r="F243" s="67" t="str">
        <f t="shared" si="259"/>
        <v>Yes</v>
      </c>
      <c r="G243" s="67" t="str">
        <f t="shared" si="259"/>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43" s="67" t="str">
        <f t="shared" si="259"/>
        <v>Canada</v>
      </c>
      <c r="I243" s="67" t="str">
        <f t="shared" si="259"/>
        <v>January 2021 to September 2021</v>
      </c>
      <c r="J243" s="67" t="str">
        <f t="shared" si="259"/>
        <v>Retrospective cohort study</v>
      </c>
      <c r="K243" s="67" t="str">
        <f t="shared" si="260"/>
        <v>Odds Ratio</v>
      </c>
      <c r="L243" s="67" t="str">
        <f t="shared" si="260"/>
        <v>Both</v>
      </c>
      <c r="M243" s="67">
        <f t="shared" si="260"/>
        <v>3095414</v>
      </c>
      <c r="N243" s="67" t="str">
        <f t="shared" si="260"/>
        <v>Passive</v>
      </c>
      <c r="O243" s="67" t="str">
        <f t="shared" si="260"/>
        <v>Both</v>
      </c>
      <c r="P243" s="67" t="str">
        <f t="shared" si="260"/>
        <v>Rate per million dose (IR)
Adjusting for sex, age, and history of comorbidities, previous infection, and calendar month/yer</v>
      </c>
      <c r="Q243" s="67" t="str">
        <f t="shared" si="260"/>
        <v>Myocarditis</v>
      </c>
      <c r="R243" s="67" t="str">
        <f t="shared" si="260"/>
        <v>Overall</v>
      </c>
      <c r="S243" s="15" t="s">
        <v>445</v>
      </c>
      <c r="T243" s="67" t="str">
        <f t="shared" si="261"/>
        <v>2 doses</v>
      </c>
      <c r="U243" s="67" t="str">
        <f t="shared" si="261"/>
        <v>BNT162b2</v>
      </c>
      <c r="V243" s="67" t="str">
        <f t="shared" si="261"/>
        <v>21 days</v>
      </c>
      <c r="W243" s="15" t="s">
        <v>771</v>
      </c>
      <c r="X243" s="67"/>
    </row>
    <row r="244" spans="1:24" ht="30" x14ac:dyDescent="0.25">
      <c r="A244" s="62">
        <f t="shared" ref="A244:A267" si="262">A243</f>
        <v>44977</v>
      </c>
      <c r="B244" s="67" t="str">
        <f t="shared" ref="B244:B267" si="263">B243</f>
        <v xml:space="preserve">Naveed Z., et al. </v>
      </c>
      <c r="C244" s="68" t="str">
        <f t="shared" ref="C244:C267" si="264">C243</f>
        <v>Comparative Risk of Myocarditis/Pericarditis Following Second Doses of BNT162b2 and mRNA-1273 Coronavirus Vaccines</v>
      </c>
      <c r="D244" s="64">
        <f t="shared" ref="D244:D267" si="265">D243</f>
        <v>44866</v>
      </c>
      <c r="E244" s="67" t="str">
        <f t="shared" ref="E244:E267" si="266">E243</f>
        <v>Journal of the American College of Cardiology</v>
      </c>
      <c r="F244" s="67" t="str">
        <f t="shared" ref="F244:F267" si="267">F243</f>
        <v>Yes</v>
      </c>
      <c r="G244" s="67" t="str">
        <f t="shared" ref="G244:G267" si="268">G243</f>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44" s="67" t="str">
        <f t="shared" ref="H244:H267" si="269">H243</f>
        <v>Canada</v>
      </c>
      <c r="I244" s="67" t="str">
        <f t="shared" ref="I244:I267" si="270">I243</f>
        <v>January 2021 to September 2021</v>
      </c>
      <c r="J244" s="67" t="str">
        <f t="shared" ref="J244:J267" si="271">J243</f>
        <v>Retrospective cohort study</v>
      </c>
      <c r="K244" s="67" t="str">
        <f t="shared" ref="K244:K267" si="272">K243</f>
        <v>Odds Ratio</v>
      </c>
      <c r="L244" s="67" t="str">
        <f t="shared" ref="L244:L267" si="273">L243</f>
        <v>Both</v>
      </c>
      <c r="M244" s="67">
        <f t="shared" ref="M244:M267" si="274">M243</f>
        <v>3095414</v>
      </c>
      <c r="N244" s="67" t="str">
        <f t="shared" ref="N244:N267" si="275">N243</f>
        <v>Passive</v>
      </c>
      <c r="O244" s="67" t="str">
        <f t="shared" ref="O244:O267" si="276">O243</f>
        <v>Both</v>
      </c>
      <c r="P244" s="67" t="str">
        <f t="shared" ref="P244:P267" si="277">P243</f>
        <v>Rate per million dose (IR)
Adjusting for sex, age, and history of comorbidities, previous infection, and calendar month/yer</v>
      </c>
      <c r="Q244" s="67" t="str">
        <f t="shared" ref="Q244:Q267" si="278">Q243</f>
        <v>Myocarditis</v>
      </c>
      <c r="R244" s="67" t="s">
        <v>738</v>
      </c>
      <c r="S244" s="15" t="s">
        <v>48</v>
      </c>
      <c r="T244" s="67" t="str">
        <f t="shared" ref="T244:T267" si="279">T243</f>
        <v>2 doses</v>
      </c>
      <c r="U244" s="67" t="s">
        <v>68</v>
      </c>
      <c r="V244" s="67" t="str">
        <f t="shared" ref="V244:V285" si="280">V243</f>
        <v>21 days</v>
      </c>
      <c r="W244" s="15" t="s">
        <v>772</v>
      </c>
      <c r="X244" s="67"/>
    </row>
    <row r="245" spans="1:24" ht="30" x14ac:dyDescent="0.25">
      <c r="A245" s="62">
        <f t="shared" si="262"/>
        <v>44977</v>
      </c>
      <c r="B245" s="67" t="str">
        <f t="shared" si="263"/>
        <v xml:space="preserve">Naveed Z., et al. </v>
      </c>
      <c r="C245" s="68" t="str">
        <f t="shared" si="264"/>
        <v>Comparative Risk of Myocarditis/Pericarditis Following Second Doses of BNT162b2 and mRNA-1273 Coronavirus Vaccines</v>
      </c>
      <c r="D245" s="64">
        <f t="shared" si="265"/>
        <v>44866</v>
      </c>
      <c r="E245" s="67" t="str">
        <f t="shared" si="266"/>
        <v>Journal of the American College of Cardiology</v>
      </c>
      <c r="F245" s="67" t="str">
        <f t="shared" si="267"/>
        <v>Yes</v>
      </c>
      <c r="G245"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45" s="67" t="str">
        <f t="shared" si="269"/>
        <v>Canada</v>
      </c>
      <c r="I245" s="67" t="str">
        <f t="shared" si="270"/>
        <v>January 2021 to September 2021</v>
      </c>
      <c r="J245" s="67" t="str">
        <f t="shared" si="271"/>
        <v>Retrospective cohort study</v>
      </c>
      <c r="K245" s="67" t="str">
        <f t="shared" si="272"/>
        <v>Odds Ratio</v>
      </c>
      <c r="L245" s="67" t="str">
        <f t="shared" si="273"/>
        <v>Both</v>
      </c>
      <c r="M245" s="67">
        <f t="shared" si="274"/>
        <v>3095414</v>
      </c>
      <c r="N245" s="67" t="str">
        <f t="shared" si="275"/>
        <v>Passive</v>
      </c>
      <c r="O245" s="67" t="str">
        <f t="shared" si="276"/>
        <v>Both</v>
      </c>
      <c r="P245" s="67" t="str">
        <f t="shared" si="277"/>
        <v>Rate per million dose (IR)
Adjusting for sex, age, and history of comorbidities, previous infection, and calendar month/yer</v>
      </c>
      <c r="Q245" s="67" t="str">
        <f t="shared" si="278"/>
        <v>Myocarditis</v>
      </c>
      <c r="R245" s="67" t="str">
        <f>R244</f>
        <v>18 to 29</v>
      </c>
      <c r="S245" s="15" t="s">
        <v>439</v>
      </c>
      <c r="T245" s="67" t="str">
        <f t="shared" si="279"/>
        <v>2 doses</v>
      </c>
      <c r="U245" s="67" t="str">
        <f t="shared" ref="U245:U254" si="281">U244</f>
        <v>BNT162b2</v>
      </c>
      <c r="V245" s="67" t="str">
        <f t="shared" si="280"/>
        <v>21 days</v>
      </c>
      <c r="W245" s="15" t="s">
        <v>773</v>
      </c>
      <c r="X245" s="67"/>
    </row>
    <row r="246" spans="1:24" ht="30" x14ac:dyDescent="0.25">
      <c r="A246" s="62">
        <f t="shared" si="262"/>
        <v>44977</v>
      </c>
      <c r="B246" s="67" t="str">
        <f t="shared" si="263"/>
        <v xml:space="preserve">Naveed Z., et al. </v>
      </c>
      <c r="C246" s="68" t="str">
        <f t="shared" si="264"/>
        <v>Comparative Risk of Myocarditis/Pericarditis Following Second Doses of BNT162b2 and mRNA-1273 Coronavirus Vaccines</v>
      </c>
      <c r="D246" s="64">
        <f t="shared" si="265"/>
        <v>44866</v>
      </c>
      <c r="E246" s="67" t="str">
        <f t="shared" si="266"/>
        <v>Journal of the American College of Cardiology</v>
      </c>
      <c r="F246" s="67" t="str">
        <f t="shared" si="267"/>
        <v>Yes</v>
      </c>
      <c r="G246"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46" s="67" t="str">
        <f t="shared" si="269"/>
        <v>Canada</v>
      </c>
      <c r="I246" s="67" t="str">
        <f t="shared" si="270"/>
        <v>January 2021 to September 2021</v>
      </c>
      <c r="J246" s="67" t="str">
        <f t="shared" si="271"/>
        <v>Retrospective cohort study</v>
      </c>
      <c r="K246" s="67" t="str">
        <f t="shared" si="272"/>
        <v>Odds Ratio</v>
      </c>
      <c r="L246" s="67" t="str">
        <f t="shared" si="273"/>
        <v>Both</v>
      </c>
      <c r="M246" s="67">
        <f t="shared" si="274"/>
        <v>3095414</v>
      </c>
      <c r="N246" s="67" t="str">
        <f t="shared" si="275"/>
        <v>Passive</v>
      </c>
      <c r="O246" s="67" t="str">
        <f t="shared" si="276"/>
        <v>Both</v>
      </c>
      <c r="P246" s="67" t="str">
        <f t="shared" si="277"/>
        <v>Rate per million dose (IR)
Adjusting for sex, age, and history of comorbidities, previous infection, and calendar month/yer</v>
      </c>
      <c r="Q246" s="67" t="str">
        <f t="shared" si="278"/>
        <v>Myocarditis</v>
      </c>
      <c r="R246" s="67" t="str">
        <f>R245</f>
        <v>18 to 29</v>
      </c>
      <c r="S246" s="15" t="s">
        <v>445</v>
      </c>
      <c r="T246" s="67" t="str">
        <f t="shared" si="279"/>
        <v>2 doses</v>
      </c>
      <c r="U246" s="67" t="str">
        <f t="shared" si="281"/>
        <v>BNT162b2</v>
      </c>
      <c r="V246" s="67" t="str">
        <f t="shared" si="280"/>
        <v>21 days</v>
      </c>
      <c r="W246" s="15" t="s">
        <v>774</v>
      </c>
      <c r="X246" s="67"/>
    </row>
    <row r="247" spans="1:24" ht="30" x14ac:dyDescent="0.25">
      <c r="A247" s="62">
        <f t="shared" si="262"/>
        <v>44977</v>
      </c>
      <c r="B247" s="67" t="str">
        <f t="shared" si="263"/>
        <v xml:space="preserve">Naveed Z., et al. </v>
      </c>
      <c r="C247" s="68" t="str">
        <f t="shared" si="264"/>
        <v>Comparative Risk of Myocarditis/Pericarditis Following Second Doses of BNT162b2 and mRNA-1273 Coronavirus Vaccines</v>
      </c>
      <c r="D247" s="64">
        <f t="shared" si="265"/>
        <v>44866</v>
      </c>
      <c r="E247" s="67" t="str">
        <f t="shared" si="266"/>
        <v>Journal of the American College of Cardiology</v>
      </c>
      <c r="F247" s="67" t="str">
        <f t="shared" si="267"/>
        <v>Yes</v>
      </c>
      <c r="G247"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47" s="67" t="str">
        <f t="shared" si="269"/>
        <v>Canada</v>
      </c>
      <c r="I247" s="67" t="str">
        <f t="shared" si="270"/>
        <v>January 2021 to September 2021</v>
      </c>
      <c r="J247" s="67" t="str">
        <f t="shared" si="271"/>
        <v>Retrospective cohort study</v>
      </c>
      <c r="K247" s="67" t="str">
        <f t="shared" si="272"/>
        <v>Odds Ratio</v>
      </c>
      <c r="L247" s="67" t="str">
        <f t="shared" si="273"/>
        <v>Both</v>
      </c>
      <c r="M247" s="67">
        <f t="shared" si="274"/>
        <v>3095414</v>
      </c>
      <c r="N247" s="67" t="str">
        <f t="shared" si="275"/>
        <v>Passive</v>
      </c>
      <c r="O247" s="67" t="str">
        <f t="shared" si="276"/>
        <v>Both</v>
      </c>
      <c r="P247" s="67" t="str">
        <f t="shared" si="277"/>
        <v>Rate per million dose (IR)
Adjusting for sex, age, and history of comorbidities, previous infection, and calendar month/yer</v>
      </c>
      <c r="Q247" s="67" t="str">
        <f t="shared" si="278"/>
        <v>Myocarditis</v>
      </c>
      <c r="R247" s="67" t="s">
        <v>663</v>
      </c>
      <c r="S247" s="15" t="s">
        <v>48</v>
      </c>
      <c r="T247" s="67" t="str">
        <f t="shared" si="279"/>
        <v>2 doses</v>
      </c>
      <c r="U247" s="67" t="str">
        <f t="shared" si="281"/>
        <v>BNT162b2</v>
      </c>
      <c r="V247" s="67" t="str">
        <f t="shared" si="280"/>
        <v>21 days</v>
      </c>
      <c r="W247" s="15" t="s">
        <v>775</v>
      </c>
      <c r="X247" s="67"/>
    </row>
    <row r="248" spans="1:24" ht="30" x14ac:dyDescent="0.25">
      <c r="A248" s="62">
        <f t="shared" si="262"/>
        <v>44977</v>
      </c>
      <c r="B248" s="67" t="str">
        <f t="shared" si="263"/>
        <v xml:space="preserve">Naveed Z., et al. </v>
      </c>
      <c r="C248" s="68" t="str">
        <f t="shared" si="264"/>
        <v>Comparative Risk of Myocarditis/Pericarditis Following Second Doses of BNT162b2 and mRNA-1273 Coronavirus Vaccines</v>
      </c>
      <c r="D248" s="64">
        <f t="shared" si="265"/>
        <v>44866</v>
      </c>
      <c r="E248" s="67" t="str">
        <f t="shared" si="266"/>
        <v>Journal of the American College of Cardiology</v>
      </c>
      <c r="F248" s="67" t="str">
        <f t="shared" si="267"/>
        <v>Yes</v>
      </c>
      <c r="G248"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48" s="67" t="str">
        <f t="shared" si="269"/>
        <v>Canada</v>
      </c>
      <c r="I248" s="67" t="str">
        <f t="shared" si="270"/>
        <v>January 2021 to September 2021</v>
      </c>
      <c r="J248" s="67" t="str">
        <f t="shared" si="271"/>
        <v>Retrospective cohort study</v>
      </c>
      <c r="K248" s="67" t="str">
        <f t="shared" si="272"/>
        <v>Odds Ratio</v>
      </c>
      <c r="L248" s="67" t="str">
        <f t="shared" si="273"/>
        <v>Both</v>
      </c>
      <c r="M248" s="67">
        <f t="shared" si="274"/>
        <v>3095414</v>
      </c>
      <c r="N248" s="67" t="str">
        <f t="shared" si="275"/>
        <v>Passive</v>
      </c>
      <c r="O248" s="67" t="str">
        <f t="shared" si="276"/>
        <v>Both</v>
      </c>
      <c r="P248" s="67" t="str">
        <f t="shared" si="277"/>
        <v>Rate per million dose (IR)
Adjusting for sex, age, and history of comorbidities, previous infection, and calendar month/yer</v>
      </c>
      <c r="Q248" s="67" t="str">
        <f t="shared" si="278"/>
        <v>Myocarditis</v>
      </c>
      <c r="R248" s="67" t="str">
        <f>R247</f>
        <v>30 to 39</v>
      </c>
      <c r="S248" s="15" t="s">
        <v>439</v>
      </c>
      <c r="T248" s="67" t="str">
        <f t="shared" si="279"/>
        <v>2 doses</v>
      </c>
      <c r="U248" s="67" t="str">
        <f t="shared" si="281"/>
        <v>BNT162b2</v>
      </c>
      <c r="V248" s="67" t="str">
        <f t="shared" si="280"/>
        <v>21 days</v>
      </c>
      <c r="W248" s="15" t="s">
        <v>776</v>
      </c>
      <c r="X248" s="67"/>
    </row>
    <row r="249" spans="1:24" ht="30" x14ac:dyDescent="0.25">
      <c r="A249" s="62">
        <f t="shared" si="262"/>
        <v>44977</v>
      </c>
      <c r="B249" s="67" t="str">
        <f t="shared" si="263"/>
        <v xml:space="preserve">Naveed Z., et al. </v>
      </c>
      <c r="C249" s="68" t="str">
        <f t="shared" si="264"/>
        <v>Comparative Risk of Myocarditis/Pericarditis Following Second Doses of BNT162b2 and mRNA-1273 Coronavirus Vaccines</v>
      </c>
      <c r="D249" s="64">
        <f t="shared" si="265"/>
        <v>44866</v>
      </c>
      <c r="E249" s="67" t="str">
        <f t="shared" si="266"/>
        <v>Journal of the American College of Cardiology</v>
      </c>
      <c r="F249" s="67" t="str">
        <f t="shared" si="267"/>
        <v>Yes</v>
      </c>
      <c r="G249"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49" s="67" t="str">
        <f t="shared" si="269"/>
        <v>Canada</v>
      </c>
      <c r="I249" s="67" t="str">
        <f t="shared" si="270"/>
        <v>January 2021 to September 2021</v>
      </c>
      <c r="J249" s="67" t="str">
        <f t="shared" si="271"/>
        <v>Retrospective cohort study</v>
      </c>
      <c r="K249" s="67" t="str">
        <f t="shared" si="272"/>
        <v>Odds Ratio</v>
      </c>
      <c r="L249" s="67" t="str">
        <f t="shared" si="273"/>
        <v>Both</v>
      </c>
      <c r="M249" s="67">
        <f t="shared" si="274"/>
        <v>3095414</v>
      </c>
      <c r="N249" s="67" t="str">
        <f t="shared" si="275"/>
        <v>Passive</v>
      </c>
      <c r="O249" s="67" t="str">
        <f t="shared" si="276"/>
        <v>Both</v>
      </c>
      <c r="P249" s="67" t="str">
        <f t="shared" si="277"/>
        <v>Rate per million dose (IR)
Adjusting for sex, age, and history of comorbidities, previous infection, and calendar month/yer</v>
      </c>
      <c r="Q249" s="67" t="str">
        <f t="shared" si="278"/>
        <v>Myocarditis</v>
      </c>
      <c r="R249" s="67" t="s">
        <v>665</v>
      </c>
      <c r="S249" s="15" t="s">
        <v>48</v>
      </c>
      <c r="T249" s="67" t="str">
        <f t="shared" si="279"/>
        <v>2 doses</v>
      </c>
      <c r="U249" s="67" t="str">
        <f t="shared" si="281"/>
        <v>BNT162b2</v>
      </c>
      <c r="V249" s="67" t="str">
        <f t="shared" si="280"/>
        <v>21 days</v>
      </c>
      <c r="W249" s="15" t="s">
        <v>777</v>
      </c>
      <c r="X249" s="67"/>
    </row>
    <row r="250" spans="1:24" ht="30" x14ac:dyDescent="0.25">
      <c r="A250" s="62">
        <f t="shared" si="262"/>
        <v>44977</v>
      </c>
      <c r="B250" s="67" t="str">
        <f t="shared" si="263"/>
        <v xml:space="preserve">Naveed Z., et al. </v>
      </c>
      <c r="C250" s="68" t="str">
        <f t="shared" si="264"/>
        <v>Comparative Risk of Myocarditis/Pericarditis Following Second Doses of BNT162b2 and mRNA-1273 Coronavirus Vaccines</v>
      </c>
      <c r="D250" s="64">
        <f t="shared" si="265"/>
        <v>44866</v>
      </c>
      <c r="E250" s="67" t="str">
        <f t="shared" si="266"/>
        <v>Journal of the American College of Cardiology</v>
      </c>
      <c r="F250" s="67" t="str">
        <f t="shared" si="267"/>
        <v>Yes</v>
      </c>
      <c r="G250"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50" s="67" t="str">
        <f t="shared" si="269"/>
        <v>Canada</v>
      </c>
      <c r="I250" s="67" t="str">
        <f t="shared" si="270"/>
        <v>January 2021 to September 2021</v>
      </c>
      <c r="J250" s="67" t="str">
        <f t="shared" si="271"/>
        <v>Retrospective cohort study</v>
      </c>
      <c r="K250" s="67" t="str">
        <f t="shared" si="272"/>
        <v>Odds Ratio</v>
      </c>
      <c r="L250" s="67" t="str">
        <f t="shared" si="273"/>
        <v>Both</v>
      </c>
      <c r="M250" s="67">
        <f t="shared" si="274"/>
        <v>3095414</v>
      </c>
      <c r="N250" s="67" t="str">
        <f t="shared" si="275"/>
        <v>Passive</v>
      </c>
      <c r="O250" s="67" t="str">
        <f t="shared" si="276"/>
        <v>Both</v>
      </c>
      <c r="P250" s="67" t="str">
        <f t="shared" si="277"/>
        <v>Rate per million dose (IR)
Adjusting for sex, age, and history of comorbidities, previous infection, and calendar month/yer</v>
      </c>
      <c r="Q250" s="67" t="str">
        <f t="shared" si="278"/>
        <v>Myocarditis</v>
      </c>
      <c r="R250" s="67" t="str">
        <f>R249</f>
        <v>40 to 49</v>
      </c>
      <c r="S250" s="15" t="s">
        <v>439</v>
      </c>
      <c r="T250" s="67" t="str">
        <f t="shared" si="279"/>
        <v>2 doses</v>
      </c>
      <c r="U250" s="67" t="str">
        <f t="shared" si="281"/>
        <v>BNT162b2</v>
      </c>
      <c r="V250" s="67" t="str">
        <f t="shared" si="280"/>
        <v>21 days</v>
      </c>
      <c r="W250" s="15" t="s">
        <v>778</v>
      </c>
      <c r="X250" s="67"/>
    </row>
    <row r="251" spans="1:24" ht="30" x14ac:dyDescent="0.25">
      <c r="A251" s="62">
        <f t="shared" si="262"/>
        <v>44977</v>
      </c>
      <c r="B251" s="67" t="str">
        <f t="shared" si="263"/>
        <v xml:space="preserve">Naveed Z., et al. </v>
      </c>
      <c r="C251" s="68" t="str">
        <f t="shared" si="264"/>
        <v>Comparative Risk of Myocarditis/Pericarditis Following Second Doses of BNT162b2 and mRNA-1273 Coronavirus Vaccines</v>
      </c>
      <c r="D251" s="64">
        <f t="shared" si="265"/>
        <v>44866</v>
      </c>
      <c r="E251" s="67" t="str">
        <f t="shared" si="266"/>
        <v>Journal of the American College of Cardiology</v>
      </c>
      <c r="F251" s="67" t="str">
        <f t="shared" si="267"/>
        <v>Yes</v>
      </c>
      <c r="G251"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51" s="67" t="str">
        <f t="shared" si="269"/>
        <v>Canada</v>
      </c>
      <c r="I251" s="67" t="str">
        <f t="shared" si="270"/>
        <v>January 2021 to September 2021</v>
      </c>
      <c r="J251" s="67" t="str">
        <f t="shared" si="271"/>
        <v>Retrospective cohort study</v>
      </c>
      <c r="K251" s="67" t="str">
        <f t="shared" si="272"/>
        <v>Odds Ratio</v>
      </c>
      <c r="L251" s="67" t="str">
        <f t="shared" si="273"/>
        <v>Both</v>
      </c>
      <c r="M251" s="67">
        <f t="shared" si="274"/>
        <v>3095414</v>
      </c>
      <c r="N251" s="67" t="str">
        <f t="shared" si="275"/>
        <v>Passive</v>
      </c>
      <c r="O251" s="67" t="str">
        <f t="shared" si="276"/>
        <v>Both</v>
      </c>
      <c r="P251" s="67" t="str">
        <f t="shared" si="277"/>
        <v>Rate per million dose (IR)
Adjusting for sex, age, and history of comorbidities, previous infection, and calendar month/yer</v>
      </c>
      <c r="Q251" s="67" t="str">
        <f t="shared" si="278"/>
        <v>Myocarditis</v>
      </c>
      <c r="R251" s="67" t="str">
        <f>R250</f>
        <v>40 to 49</v>
      </c>
      <c r="S251" s="15" t="s">
        <v>445</v>
      </c>
      <c r="T251" s="67" t="str">
        <f t="shared" si="279"/>
        <v>2 doses</v>
      </c>
      <c r="U251" s="67" t="str">
        <f t="shared" si="281"/>
        <v>BNT162b2</v>
      </c>
      <c r="V251" s="67" t="str">
        <f t="shared" si="280"/>
        <v>21 days</v>
      </c>
      <c r="W251" s="15" t="s">
        <v>779</v>
      </c>
      <c r="X251" s="67"/>
    </row>
    <row r="252" spans="1:24" ht="30" x14ac:dyDescent="0.25">
      <c r="A252" s="62">
        <f t="shared" si="262"/>
        <v>44977</v>
      </c>
      <c r="B252" s="67" t="str">
        <f t="shared" si="263"/>
        <v xml:space="preserve">Naveed Z., et al. </v>
      </c>
      <c r="C252" s="68" t="str">
        <f t="shared" si="264"/>
        <v>Comparative Risk of Myocarditis/Pericarditis Following Second Doses of BNT162b2 and mRNA-1273 Coronavirus Vaccines</v>
      </c>
      <c r="D252" s="64">
        <f t="shared" si="265"/>
        <v>44866</v>
      </c>
      <c r="E252" s="67" t="str">
        <f t="shared" si="266"/>
        <v>Journal of the American College of Cardiology</v>
      </c>
      <c r="F252" s="67" t="str">
        <f t="shared" si="267"/>
        <v>Yes</v>
      </c>
      <c r="G252"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52" s="67" t="str">
        <f t="shared" si="269"/>
        <v>Canada</v>
      </c>
      <c r="I252" s="67" t="str">
        <f t="shared" si="270"/>
        <v>January 2021 to September 2021</v>
      </c>
      <c r="J252" s="67" t="str">
        <f t="shared" si="271"/>
        <v>Retrospective cohort study</v>
      </c>
      <c r="K252" s="67" t="str">
        <f t="shared" si="272"/>
        <v>Odds Ratio</v>
      </c>
      <c r="L252" s="67" t="str">
        <f t="shared" si="273"/>
        <v>Both</v>
      </c>
      <c r="M252" s="67">
        <f t="shared" si="274"/>
        <v>3095414</v>
      </c>
      <c r="N252" s="67" t="str">
        <f t="shared" si="275"/>
        <v>Passive</v>
      </c>
      <c r="O252" s="67" t="str">
        <f t="shared" si="276"/>
        <v>Both</v>
      </c>
      <c r="P252" s="67" t="str">
        <f t="shared" si="277"/>
        <v>Rate per million dose (IR)
Adjusting for sex, age, and history of comorbidities, previous infection, and calendar month/yer</v>
      </c>
      <c r="Q252" s="67" t="str">
        <f t="shared" si="278"/>
        <v>Myocarditis</v>
      </c>
      <c r="R252" s="67" t="s">
        <v>780</v>
      </c>
      <c r="S252" s="15" t="s">
        <v>48</v>
      </c>
      <c r="T252" s="67" t="str">
        <f t="shared" si="279"/>
        <v>2 doses</v>
      </c>
      <c r="U252" s="67" t="str">
        <f t="shared" si="281"/>
        <v>BNT162b2</v>
      </c>
      <c r="V252" s="67" t="str">
        <f t="shared" si="280"/>
        <v>21 days</v>
      </c>
      <c r="W252" s="15" t="s">
        <v>781</v>
      </c>
      <c r="X252" s="67"/>
    </row>
    <row r="253" spans="1:24" ht="30" x14ac:dyDescent="0.25">
      <c r="A253" s="62">
        <f t="shared" si="262"/>
        <v>44977</v>
      </c>
      <c r="B253" s="67" t="str">
        <f t="shared" si="263"/>
        <v xml:space="preserve">Naveed Z., et al. </v>
      </c>
      <c r="C253" s="68" t="str">
        <f t="shared" si="264"/>
        <v>Comparative Risk of Myocarditis/Pericarditis Following Second Doses of BNT162b2 and mRNA-1273 Coronavirus Vaccines</v>
      </c>
      <c r="D253" s="64">
        <f t="shared" si="265"/>
        <v>44866</v>
      </c>
      <c r="E253" s="67" t="str">
        <f t="shared" si="266"/>
        <v>Journal of the American College of Cardiology</v>
      </c>
      <c r="F253" s="67" t="str">
        <f t="shared" si="267"/>
        <v>Yes</v>
      </c>
      <c r="G253"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53" s="67" t="str">
        <f t="shared" si="269"/>
        <v>Canada</v>
      </c>
      <c r="I253" s="67" t="str">
        <f t="shared" si="270"/>
        <v>January 2021 to September 2021</v>
      </c>
      <c r="J253" s="67" t="str">
        <f t="shared" si="271"/>
        <v>Retrospective cohort study</v>
      </c>
      <c r="K253" s="67" t="str">
        <f t="shared" si="272"/>
        <v>Odds Ratio</v>
      </c>
      <c r="L253" s="67" t="str">
        <f t="shared" si="273"/>
        <v>Both</v>
      </c>
      <c r="M253" s="67">
        <f t="shared" si="274"/>
        <v>3095414</v>
      </c>
      <c r="N253" s="67" t="str">
        <f t="shared" si="275"/>
        <v>Passive</v>
      </c>
      <c r="O253" s="67" t="str">
        <f t="shared" si="276"/>
        <v>Both</v>
      </c>
      <c r="P253" s="67" t="str">
        <f t="shared" si="277"/>
        <v>Rate per million dose (IR)
Adjusting for sex, age, and history of comorbidities, previous infection, and calendar month/yer</v>
      </c>
      <c r="Q253" s="67" t="str">
        <f t="shared" si="278"/>
        <v>Myocarditis</v>
      </c>
      <c r="R253" s="67" t="str">
        <f>R252</f>
        <v xml:space="preserve">≥50 </v>
      </c>
      <c r="S253" s="15" t="s">
        <v>439</v>
      </c>
      <c r="T253" s="67" t="str">
        <f t="shared" si="279"/>
        <v>2 doses</v>
      </c>
      <c r="U253" s="67" t="str">
        <f t="shared" si="281"/>
        <v>BNT162b2</v>
      </c>
      <c r="V253" s="67" t="str">
        <f t="shared" si="280"/>
        <v>21 days</v>
      </c>
      <c r="W253" s="15" t="s">
        <v>782</v>
      </c>
      <c r="X253" s="67"/>
    </row>
    <row r="254" spans="1:24" ht="30" x14ac:dyDescent="0.25">
      <c r="A254" s="62">
        <f t="shared" si="262"/>
        <v>44977</v>
      </c>
      <c r="B254" s="67" t="str">
        <f t="shared" si="263"/>
        <v xml:space="preserve">Naveed Z., et al. </v>
      </c>
      <c r="C254" s="68" t="str">
        <f t="shared" si="264"/>
        <v>Comparative Risk of Myocarditis/Pericarditis Following Second Doses of BNT162b2 and mRNA-1273 Coronavirus Vaccines</v>
      </c>
      <c r="D254" s="64">
        <f t="shared" si="265"/>
        <v>44866</v>
      </c>
      <c r="E254" s="67" t="str">
        <f t="shared" si="266"/>
        <v>Journal of the American College of Cardiology</v>
      </c>
      <c r="F254" s="67" t="str">
        <f t="shared" si="267"/>
        <v>Yes</v>
      </c>
      <c r="G254"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54" s="67" t="str">
        <f t="shared" si="269"/>
        <v>Canada</v>
      </c>
      <c r="I254" s="67" t="str">
        <f t="shared" si="270"/>
        <v>January 2021 to September 2021</v>
      </c>
      <c r="J254" s="67" t="str">
        <f t="shared" si="271"/>
        <v>Retrospective cohort study</v>
      </c>
      <c r="K254" s="67" t="str">
        <f t="shared" si="272"/>
        <v>Odds Ratio</v>
      </c>
      <c r="L254" s="67" t="str">
        <f t="shared" si="273"/>
        <v>Both</v>
      </c>
      <c r="M254" s="67">
        <f t="shared" si="274"/>
        <v>3095414</v>
      </c>
      <c r="N254" s="67" t="str">
        <f t="shared" si="275"/>
        <v>Passive</v>
      </c>
      <c r="O254" s="67" t="str">
        <f t="shared" si="276"/>
        <v>Both</v>
      </c>
      <c r="P254" s="67" t="str">
        <f t="shared" si="277"/>
        <v>Rate per million dose (IR)
Adjusting for sex, age, and history of comorbidities, previous infection, and calendar month/yer</v>
      </c>
      <c r="Q254" s="67" t="str">
        <f t="shared" si="278"/>
        <v>Myocarditis</v>
      </c>
      <c r="R254" s="67" t="str">
        <f>R253</f>
        <v xml:space="preserve">≥50 </v>
      </c>
      <c r="S254" s="15" t="s">
        <v>445</v>
      </c>
      <c r="T254" s="67" t="str">
        <f t="shared" si="279"/>
        <v>2 doses</v>
      </c>
      <c r="U254" s="67" t="str">
        <f t="shared" si="281"/>
        <v>BNT162b2</v>
      </c>
      <c r="V254" s="67" t="str">
        <f t="shared" si="280"/>
        <v>21 days</v>
      </c>
      <c r="W254" s="15" t="s">
        <v>783</v>
      </c>
      <c r="X254" s="67"/>
    </row>
    <row r="255" spans="1:24" ht="30" x14ac:dyDescent="0.25">
      <c r="A255" s="62">
        <f t="shared" si="262"/>
        <v>44977</v>
      </c>
      <c r="B255" s="67" t="str">
        <f t="shared" si="263"/>
        <v xml:space="preserve">Naveed Z., et al. </v>
      </c>
      <c r="C255" s="68" t="str">
        <f t="shared" si="264"/>
        <v>Comparative Risk of Myocarditis/Pericarditis Following Second Doses of BNT162b2 and mRNA-1273 Coronavirus Vaccines</v>
      </c>
      <c r="D255" s="64">
        <f t="shared" si="265"/>
        <v>44866</v>
      </c>
      <c r="E255" s="67" t="str">
        <f t="shared" si="266"/>
        <v>Journal of the American College of Cardiology</v>
      </c>
      <c r="F255" s="67" t="str">
        <f t="shared" si="267"/>
        <v>Yes</v>
      </c>
      <c r="G255"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55" s="67" t="str">
        <f t="shared" si="269"/>
        <v>Canada</v>
      </c>
      <c r="I255" s="67" t="str">
        <f t="shared" si="270"/>
        <v>January 2021 to September 2021</v>
      </c>
      <c r="J255" s="67" t="str">
        <f t="shared" si="271"/>
        <v>Retrospective cohort study</v>
      </c>
      <c r="K255" s="67" t="str">
        <f t="shared" si="272"/>
        <v>Odds Ratio</v>
      </c>
      <c r="L255" s="67" t="str">
        <f t="shared" si="273"/>
        <v>Both</v>
      </c>
      <c r="M255" s="67">
        <f t="shared" si="274"/>
        <v>3095414</v>
      </c>
      <c r="N255" s="67" t="str">
        <f t="shared" si="275"/>
        <v>Passive</v>
      </c>
      <c r="O255" s="67" t="str">
        <f t="shared" si="276"/>
        <v>Both</v>
      </c>
      <c r="P255" s="67" t="str">
        <f t="shared" si="277"/>
        <v>Rate per million dose (IR)
Adjusting for sex, age, and history of comorbidities, previous infection, and calendar month/yer</v>
      </c>
      <c r="Q255" s="67" t="str">
        <f t="shared" si="278"/>
        <v>Myocarditis</v>
      </c>
      <c r="R255" s="67" t="s">
        <v>48</v>
      </c>
      <c r="S255" s="15" t="s">
        <v>48</v>
      </c>
      <c r="T255" s="67" t="str">
        <f t="shared" si="279"/>
        <v>2 doses</v>
      </c>
      <c r="U255" s="67" t="s">
        <v>65</v>
      </c>
      <c r="V255" s="67" t="str">
        <f t="shared" si="280"/>
        <v>21 days</v>
      </c>
      <c r="W255" s="15" t="s">
        <v>784</v>
      </c>
      <c r="X255" s="67"/>
    </row>
    <row r="256" spans="1:24" ht="30" x14ac:dyDescent="0.25">
      <c r="A256" s="62">
        <f t="shared" si="262"/>
        <v>44977</v>
      </c>
      <c r="B256" s="67" t="str">
        <f t="shared" si="263"/>
        <v xml:space="preserve">Naveed Z., et al. </v>
      </c>
      <c r="C256" s="68" t="str">
        <f t="shared" si="264"/>
        <v>Comparative Risk of Myocarditis/Pericarditis Following Second Doses of BNT162b2 and mRNA-1273 Coronavirus Vaccines</v>
      </c>
      <c r="D256" s="64">
        <f t="shared" si="265"/>
        <v>44866</v>
      </c>
      <c r="E256" s="67" t="str">
        <f t="shared" si="266"/>
        <v>Journal of the American College of Cardiology</v>
      </c>
      <c r="F256" s="67" t="str">
        <f t="shared" si="267"/>
        <v>Yes</v>
      </c>
      <c r="G256"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56" s="67" t="str">
        <f t="shared" si="269"/>
        <v>Canada</v>
      </c>
      <c r="I256" s="67" t="str">
        <f t="shared" si="270"/>
        <v>January 2021 to September 2021</v>
      </c>
      <c r="J256" s="67" t="str">
        <f t="shared" si="271"/>
        <v>Retrospective cohort study</v>
      </c>
      <c r="K256" s="67" t="str">
        <f t="shared" si="272"/>
        <v>Odds Ratio</v>
      </c>
      <c r="L256" s="67" t="str">
        <f t="shared" si="273"/>
        <v>Both</v>
      </c>
      <c r="M256" s="67">
        <f t="shared" si="274"/>
        <v>3095414</v>
      </c>
      <c r="N256" s="67" t="str">
        <f t="shared" si="275"/>
        <v>Passive</v>
      </c>
      <c r="O256" s="67" t="str">
        <f t="shared" si="276"/>
        <v>Both</v>
      </c>
      <c r="P256" s="67" t="str">
        <f t="shared" si="277"/>
        <v>Rate per million dose (IR)
Adjusting for sex, age, and history of comorbidities, previous infection, and calendar month/yer</v>
      </c>
      <c r="Q256" s="67" t="str">
        <f t="shared" si="278"/>
        <v>Myocarditis</v>
      </c>
      <c r="R256" s="67" t="str">
        <f>R255</f>
        <v>Overall</v>
      </c>
      <c r="S256" s="15" t="s">
        <v>439</v>
      </c>
      <c r="T256" s="67" t="str">
        <f t="shared" si="279"/>
        <v>2 doses</v>
      </c>
      <c r="U256" s="67" t="str">
        <f t="shared" ref="U256:U267" si="282">U255</f>
        <v>mRNA-1273</v>
      </c>
      <c r="V256" s="67" t="str">
        <f t="shared" si="280"/>
        <v>21 days</v>
      </c>
      <c r="W256" s="15" t="s">
        <v>785</v>
      </c>
      <c r="X256" s="67"/>
    </row>
    <row r="257" spans="1:24" ht="30" x14ac:dyDescent="0.25">
      <c r="A257" s="62">
        <f t="shared" si="262"/>
        <v>44977</v>
      </c>
      <c r="B257" s="67" t="str">
        <f t="shared" si="263"/>
        <v xml:space="preserve">Naveed Z., et al. </v>
      </c>
      <c r="C257" s="68" t="str">
        <f t="shared" si="264"/>
        <v>Comparative Risk of Myocarditis/Pericarditis Following Second Doses of BNT162b2 and mRNA-1273 Coronavirus Vaccines</v>
      </c>
      <c r="D257" s="64">
        <f t="shared" si="265"/>
        <v>44866</v>
      </c>
      <c r="E257" s="67" t="str">
        <f t="shared" si="266"/>
        <v>Journal of the American College of Cardiology</v>
      </c>
      <c r="F257" s="67" t="str">
        <f t="shared" si="267"/>
        <v>Yes</v>
      </c>
      <c r="G257"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57" s="67" t="str">
        <f t="shared" si="269"/>
        <v>Canada</v>
      </c>
      <c r="I257" s="67" t="str">
        <f t="shared" si="270"/>
        <v>January 2021 to September 2021</v>
      </c>
      <c r="J257" s="67" t="str">
        <f t="shared" si="271"/>
        <v>Retrospective cohort study</v>
      </c>
      <c r="K257" s="67" t="str">
        <f t="shared" si="272"/>
        <v>Odds Ratio</v>
      </c>
      <c r="L257" s="67" t="str">
        <f t="shared" si="273"/>
        <v>Both</v>
      </c>
      <c r="M257" s="67">
        <f t="shared" si="274"/>
        <v>3095414</v>
      </c>
      <c r="N257" s="67" t="str">
        <f t="shared" si="275"/>
        <v>Passive</v>
      </c>
      <c r="O257" s="67" t="str">
        <f t="shared" si="276"/>
        <v>Both</v>
      </c>
      <c r="P257" s="67" t="str">
        <f t="shared" si="277"/>
        <v>Rate per million dose (IR)
Adjusting for sex, age, and history of comorbidities, previous infection, and calendar month/yer</v>
      </c>
      <c r="Q257" s="67" t="str">
        <f t="shared" si="278"/>
        <v>Myocarditis</v>
      </c>
      <c r="R257" s="67" t="str">
        <f>R256</f>
        <v>Overall</v>
      </c>
      <c r="S257" s="15" t="s">
        <v>445</v>
      </c>
      <c r="T257" s="67" t="str">
        <f t="shared" si="279"/>
        <v>2 doses</v>
      </c>
      <c r="U257" s="67" t="str">
        <f t="shared" si="282"/>
        <v>mRNA-1273</v>
      </c>
      <c r="V257" s="67" t="str">
        <f t="shared" si="280"/>
        <v>21 days</v>
      </c>
      <c r="W257" s="15" t="s">
        <v>786</v>
      </c>
      <c r="X257" s="67"/>
    </row>
    <row r="258" spans="1:24" ht="30" x14ac:dyDescent="0.25">
      <c r="A258" s="62">
        <f t="shared" si="262"/>
        <v>44977</v>
      </c>
      <c r="B258" s="67" t="str">
        <f t="shared" si="263"/>
        <v xml:space="preserve">Naveed Z., et al. </v>
      </c>
      <c r="C258" s="68" t="str">
        <f t="shared" si="264"/>
        <v>Comparative Risk of Myocarditis/Pericarditis Following Second Doses of BNT162b2 and mRNA-1273 Coronavirus Vaccines</v>
      </c>
      <c r="D258" s="64">
        <f t="shared" si="265"/>
        <v>44866</v>
      </c>
      <c r="E258" s="67" t="str">
        <f t="shared" si="266"/>
        <v>Journal of the American College of Cardiology</v>
      </c>
      <c r="F258" s="67" t="str">
        <f t="shared" si="267"/>
        <v>Yes</v>
      </c>
      <c r="G258"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58" s="67" t="str">
        <f t="shared" si="269"/>
        <v>Canada</v>
      </c>
      <c r="I258" s="67" t="str">
        <f t="shared" si="270"/>
        <v>January 2021 to September 2021</v>
      </c>
      <c r="J258" s="67" t="str">
        <f t="shared" si="271"/>
        <v>Retrospective cohort study</v>
      </c>
      <c r="K258" s="67" t="str">
        <f t="shared" si="272"/>
        <v>Odds Ratio</v>
      </c>
      <c r="L258" s="67" t="str">
        <f t="shared" si="273"/>
        <v>Both</v>
      </c>
      <c r="M258" s="67">
        <f t="shared" si="274"/>
        <v>3095414</v>
      </c>
      <c r="N258" s="67" t="str">
        <f t="shared" si="275"/>
        <v>Passive</v>
      </c>
      <c r="O258" s="67" t="str">
        <f t="shared" si="276"/>
        <v>Both</v>
      </c>
      <c r="P258" s="67" t="str">
        <f t="shared" si="277"/>
        <v>Rate per million dose (IR)
Adjusting for sex, age, and history of comorbidities, previous infection, and calendar month/yer</v>
      </c>
      <c r="Q258" s="67" t="str">
        <f t="shared" si="278"/>
        <v>Myocarditis</v>
      </c>
      <c r="R258" s="67" t="s">
        <v>738</v>
      </c>
      <c r="S258" s="15" t="s">
        <v>48</v>
      </c>
      <c r="T258" s="67" t="str">
        <f t="shared" si="279"/>
        <v>2 doses</v>
      </c>
      <c r="U258" s="67" t="str">
        <f t="shared" si="282"/>
        <v>mRNA-1273</v>
      </c>
      <c r="V258" s="67" t="str">
        <f t="shared" si="280"/>
        <v>21 days</v>
      </c>
      <c r="W258" s="15" t="s">
        <v>787</v>
      </c>
      <c r="X258" s="67"/>
    </row>
    <row r="259" spans="1:24" ht="30" x14ac:dyDescent="0.25">
      <c r="A259" s="62">
        <f t="shared" si="262"/>
        <v>44977</v>
      </c>
      <c r="B259" s="67" t="str">
        <f t="shared" si="263"/>
        <v xml:space="preserve">Naveed Z., et al. </v>
      </c>
      <c r="C259" s="68" t="str">
        <f t="shared" si="264"/>
        <v>Comparative Risk of Myocarditis/Pericarditis Following Second Doses of BNT162b2 and mRNA-1273 Coronavirus Vaccines</v>
      </c>
      <c r="D259" s="64">
        <f t="shared" si="265"/>
        <v>44866</v>
      </c>
      <c r="E259" s="67" t="str">
        <f t="shared" si="266"/>
        <v>Journal of the American College of Cardiology</v>
      </c>
      <c r="F259" s="67" t="str">
        <f t="shared" si="267"/>
        <v>Yes</v>
      </c>
      <c r="G259"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59" s="67" t="str">
        <f t="shared" si="269"/>
        <v>Canada</v>
      </c>
      <c r="I259" s="67" t="str">
        <f t="shared" si="270"/>
        <v>January 2021 to September 2021</v>
      </c>
      <c r="J259" s="67" t="str">
        <f t="shared" si="271"/>
        <v>Retrospective cohort study</v>
      </c>
      <c r="K259" s="67" t="str">
        <f t="shared" si="272"/>
        <v>Odds Ratio</v>
      </c>
      <c r="L259" s="67" t="str">
        <f t="shared" si="273"/>
        <v>Both</v>
      </c>
      <c r="M259" s="67">
        <f t="shared" si="274"/>
        <v>3095414</v>
      </c>
      <c r="N259" s="67" t="str">
        <f t="shared" si="275"/>
        <v>Passive</v>
      </c>
      <c r="O259" s="67" t="str">
        <f t="shared" si="276"/>
        <v>Both</v>
      </c>
      <c r="P259" s="67" t="str">
        <f t="shared" si="277"/>
        <v>Rate per million dose (IR)
Adjusting for sex, age, and history of comorbidities, previous infection, and calendar month/yer</v>
      </c>
      <c r="Q259" s="67" t="str">
        <f t="shared" si="278"/>
        <v>Myocarditis</v>
      </c>
      <c r="R259" s="67" t="str">
        <f>R258</f>
        <v>18 to 29</v>
      </c>
      <c r="S259" s="15" t="s">
        <v>439</v>
      </c>
      <c r="T259" s="67" t="str">
        <f t="shared" si="279"/>
        <v>2 doses</v>
      </c>
      <c r="U259" s="67" t="str">
        <f t="shared" si="282"/>
        <v>mRNA-1273</v>
      </c>
      <c r="V259" s="67" t="str">
        <f t="shared" si="280"/>
        <v>21 days</v>
      </c>
      <c r="W259" s="15" t="s">
        <v>788</v>
      </c>
      <c r="X259" s="67"/>
    </row>
    <row r="260" spans="1:24" ht="30" x14ac:dyDescent="0.25">
      <c r="A260" s="62">
        <f t="shared" si="262"/>
        <v>44977</v>
      </c>
      <c r="B260" s="67" t="str">
        <f t="shared" si="263"/>
        <v xml:space="preserve">Naveed Z., et al. </v>
      </c>
      <c r="C260" s="68" t="str">
        <f t="shared" si="264"/>
        <v>Comparative Risk of Myocarditis/Pericarditis Following Second Doses of BNT162b2 and mRNA-1273 Coronavirus Vaccines</v>
      </c>
      <c r="D260" s="64">
        <f t="shared" si="265"/>
        <v>44866</v>
      </c>
      <c r="E260" s="67" t="str">
        <f t="shared" si="266"/>
        <v>Journal of the American College of Cardiology</v>
      </c>
      <c r="F260" s="67" t="str">
        <f t="shared" si="267"/>
        <v>Yes</v>
      </c>
      <c r="G260"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60" s="67" t="str">
        <f t="shared" si="269"/>
        <v>Canada</v>
      </c>
      <c r="I260" s="67" t="str">
        <f t="shared" si="270"/>
        <v>January 2021 to September 2021</v>
      </c>
      <c r="J260" s="67" t="str">
        <f t="shared" si="271"/>
        <v>Retrospective cohort study</v>
      </c>
      <c r="K260" s="67" t="str">
        <f t="shared" si="272"/>
        <v>Odds Ratio</v>
      </c>
      <c r="L260" s="67" t="str">
        <f t="shared" si="273"/>
        <v>Both</v>
      </c>
      <c r="M260" s="67">
        <f t="shared" si="274"/>
        <v>3095414</v>
      </c>
      <c r="N260" s="67" t="str">
        <f t="shared" si="275"/>
        <v>Passive</v>
      </c>
      <c r="O260" s="67" t="str">
        <f t="shared" si="276"/>
        <v>Both</v>
      </c>
      <c r="P260" s="67" t="str">
        <f t="shared" si="277"/>
        <v>Rate per million dose (IR)
Adjusting for sex, age, and history of comorbidities, previous infection, and calendar month/yer</v>
      </c>
      <c r="Q260" s="67" t="str">
        <f t="shared" si="278"/>
        <v>Myocarditis</v>
      </c>
      <c r="R260" s="67" t="str">
        <f>R259</f>
        <v>18 to 29</v>
      </c>
      <c r="S260" s="15" t="s">
        <v>445</v>
      </c>
      <c r="T260" s="67" t="str">
        <f t="shared" si="279"/>
        <v>2 doses</v>
      </c>
      <c r="U260" s="67" t="str">
        <f t="shared" si="282"/>
        <v>mRNA-1273</v>
      </c>
      <c r="V260" s="67" t="str">
        <f t="shared" si="280"/>
        <v>21 days</v>
      </c>
      <c r="W260" s="15" t="s">
        <v>789</v>
      </c>
      <c r="X260" s="67"/>
    </row>
    <row r="261" spans="1:24" ht="30" x14ac:dyDescent="0.25">
      <c r="A261" s="62">
        <f t="shared" si="262"/>
        <v>44977</v>
      </c>
      <c r="B261" s="67" t="str">
        <f t="shared" si="263"/>
        <v xml:space="preserve">Naveed Z., et al. </v>
      </c>
      <c r="C261" s="68" t="str">
        <f t="shared" si="264"/>
        <v>Comparative Risk of Myocarditis/Pericarditis Following Second Doses of BNT162b2 and mRNA-1273 Coronavirus Vaccines</v>
      </c>
      <c r="D261" s="64">
        <f t="shared" si="265"/>
        <v>44866</v>
      </c>
      <c r="E261" s="67" t="str">
        <f t="shared" si="266"/>
        <v>Journal of the American College of Cardiology</v>
      </c>
      <c r="F261" s="67" t="str">
        <f t="shared" si="267"/>
        <v>Yes</v>
      </c>
      <c r="G261"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61" s="67" t="str">
        <f t="shared" si="269"/>
        <v>Canada</v>
      </c>
      <c r="I261" s="67" t="str">
        <f t="shared" si="270"/>
        <v>January 2021 to September 2021</v>
      </c>
      <c r="J261" s="67" t="str">
        <f t="shared" si="271"/>
        <v>Retrospective cohort study</v>
      </c>
      <c r="K261" s="67" t="str">
        <f t="shared" si="272"/>
        <v>Odds Ratio</v>
      </c>
      <c r="L261" s="67" t="str">
        <f t="shared" si="273"/>
        <v>Both</v>
      </c>
      <c r="M261" s="67">
        <f t="shared" si="274"/>
        <v>3095414</v>
      </c>
      <c r="N261" s="67" t="str">
        <f t="shared" si="275"/>
        <v>Passive</v>
      </c>
      <c r="O261" s="67" t="str">
        <f t="shared" si="276"/>
        <v>Both</v>
      </c>
      <c r="P261" s="67" t="str">
        <f t="shared" si="277"/>
        <v>Rate per million dose (IR)
Adjusting for sex, age, and history of comorbidities, previous infection, and calendar month/yer</v>
      </c>
      <c r="Q261" s="67" t="str">
        <f t="shared" si="278"/>
        <v>Myocarditis</v>
      </c>
      <c r="R261" s="67" t="s">
        <v>663</v>
      </c>
      <c r="S261" s="15" t="s">
        <v>48</v>
      </c>
      <c r="T261" s="67" t="str">
        <f t="shared" si="279"/>
        <v>2 doses</v>
      </c>
      <c r="U261" s="67" t="str">
        <f t="shared" si="282"/>
        <v>mRNA-1273</v>
      </c>
      <c r="V261" s="67" t="str">
        <f t="shared" si="280"/>
        <v>21 days</v>
      </c>
      <c r="W261" s="15" t="s">
        <v>790</v>
      </c>
      <c r="X261" s="67"/>
    </row>
    <row r="262" spans="1:24" ht="30" x14ac:dyDescent="0.25">
      <c r="A262" s="62">
        <f t="shared" si="262"/>
        <v>44977</v>
      </c>
      <c r="B262" s="67" t="str">
        <f t="shared" si="263"/>
        <v xml:space="preserve">Naveed Z., et al. </v>
      </c>
      <c r="C262" s="68" t="str">
        <f t="shared" si="264"/>
        <v>Comparative Risk of Myocarditis/Pericarditis Following Second Doses of BNT162b2 and mRNA-1273 Coronavirus Vaccines</v>
      </c>
      <c r="D262" s="64">
        <f t="shared" si="265"/>
        <v>44866</v>
      </c>
      <c r="E262" s="67" t="str">
        <f t="shared" si="266"/>
        <v>Journal of the American College of Cardiology</v>
      </c>
      <c r="F262" s="67" t="str">
        <f t="shared" si="267"/>
        <v>Yes</v>
      </c>
      <c r="G262"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62" s="67" t="str">
        <f t="shared" si="269"/>
        <v>Canada</v>
      </c>
      <c r="I262" s="67" t="str">
        <f t="shared" si="270"/>
        <v>January 2021 to September 2021</v>
      </c>
      <c r="J262" s="67" t="str">
        <f t="shared" si="271"/>
        <v>Retrospective cohort study</v>
      </c>
      <c r="K262" s="67" t="str">
        <f t="shared" si="272"/>
        <v>Odds Ratio</v>
      </c>
      <c r="L262" s="67" t="str">
        <f t="shared" si="273"/>
        <v>Both</v>
      </c>
      <c r="M262" s="67">
        <f t="shared" si="274"/>
        <v>3095414</v>
      </c>
      <c r="N262" s="67" t="str">
        <f t="shared" si="275"/>
        <v>Passive</v>
      </c>
      <c r="O262" s="67" t="str">
        <f t="shared" si="276"/>
        <v>Both</v>
      </c>
      <c r="P262" s="67" t="str">
        <f t="shared" si="277"/>
        <v>Rate per million dose (IR)
Adjusting for sex, age, and history of comorbidities, previous infection, and calendar month/yer</v>
      </c>
      <c r="Q262" s="67" t="str">
        <f t="shared" si="278"/>
        <v>Myocarditis</v>
      </c>
      <c r="R262" s="67" t="str">
        <f>R261</f>
        <v>30 to 39</v>
      </c>
      <c r="S262" s="15" t="s">
        <v>439</v>
      </c>
      <c r="T262" s="67" t="str">
        <f t="shared" si="279"/>
        <v>2 doses</v>
      </c>
      <c r="U262" s="67" t="str">
        <f t="shared" si="282"/>
        <v>mRNA-1273</v>
      </c>
      <c r="V262" s="67" t="str">
        <f t="shared" si="280"/>
        <v>21 days</v>
      </c>
      <c r="W262" s="15" t="s">
        <v>791</v>
      </c>
      <c r="X262" s="67"/>
    </row>
    <row r="263" spans="1:24" ht="30" x14ac:dyDescent="0.25">
      <c r="A263" s="62">
        <f t="shared" si="262"/>
        <v>44977</v>
      </c>
      <c r="B263" s="67" t="str">
        <f t="shared" si="263"/>
        <v xml:space="preserve">Naveed Z., et al. </v>
      </c>
      <c r="C263" s="68" t="str">
        <f t="shared" si="264"/>
        <v>Comparative Risk of Myocarditis/Pericarditis Following Second Doses of BNT162b2 and mRNA-1273 Coronavirus Vaccines</v>
      </c>
      <c r="D263" s="64">
        <f t="shared" si="265"/>
        <v>44866</v>
      </c>
      <c r="E263" s="67" t="str">
        <f t="shared" si="266"/>
        <v>Journal of the American College of Cardiology</v>
      </c>
      <c r="F263" s="67" t="str">
        <f t="shared" si="267"/>
        <v>Yes</v>
      </c>
      <c r="G263"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63" s="67" t="str">
        <f t="shared" si="269"/>
        <v>Canada</v>
      </c>
      <c r="I263" s="67" t="str">
        <f t="shared" si="270"/>
        <v>January 2021 to September 2021</v>
      </c>
      <c r="J263" s="67" t="str">
        <f t="shared" si="271"/>
        <v>Retrospective cohort study</v>
      </c>
      <c r="K263" s="67" t="str">
        <f t="shared" si="272"/>
        <v>Odds Ratio</v>
      </c>
      <c r="L263" s="67" t="str">
        <f t="shared" si="273"/>
        <v>Both</v>
      </c>
      <c r="M263" s="67">
        <f t="shared" si="274"/>
        <v>3095414</v>
      </c>
      <c r="N263" s="67" t="str">
        <f t="shared" si="275"/>
        <v>Passive</v>
      </c>
      <c r="O263" s="67" t="str">
        <f t="shared" si="276"/>
        <v>Both</v>
      </c>
      <c r="P263" s="67" t="str">
        <f t="shared" si="277"/>
        <v>Rate per million dose (IR)
Adjusting for sex, age, and history of comorbidities, previous infection, and calendar month/yer</v>
      </c>
      <c r="Q263" s="67" t="str">
        <f t="shared" si="278"/>
        <v>Myocarditis</v>
      </c>
      <c r="R263" s="67" t="str">
        <f>R262</f>
        <v>30 to 39</v>
      </c>
      <c r="S263" s="15" t="s">
        <v>445</v>
      </c>
      <c r="T263" s="67" t="str">
        <f t="shared" si="279"/>
        <v>2 doses</v>
      </c>
      <c r="U263" s="67" t="str">
        <f t="shared" si="282"/>
        <v>mRNA-1273</v>
      </c>
      <c r="V263" s="67" t="str">
        <f t="shared" si="280"/>
        <v>21 days</v>
      </c>
      <c r="W263" s="15" t="s">
        <v>792</v>
      </c>
      <c r="X263" s="67"/>
    </row>
    <row r="264" spans="1:24" ht="30" x14ac:dyDescent="0.25">
      <c r="A264" s="62">
        <f t="shared" si="262"/>
        <v>44977</v>
      </c>
      <c r="B264" s="67" t="str">
        <f t="shared" si="263"/>
        <v xml:space="preserve">Naveed Z., et al. </v>
      </c>
      <c r="C264" s="68" t="str">
        <f t="shared" si="264"/>
        <v>Comparative Risk of Myocarditis/Pericarditis Following Second Doses of BNT162b2 and mRNA-1273 Coronavirus Vaccines</v>
      </c>
      <c r="D264" s="64">
        <f t="shared" si="265"/>
        <v>44866</v>
      </c>
      <c r="E264" s="67" t="str">
        <f t="shared" si="266"/>
        <v>Journal of the American College of Cardiology</v>
      </c>
      <c r="F264" s="67" t="str">
        <f t="shared" si="267"/>
        <v>Yes</v>
      </c>
      <c r="G264"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64" s="67" t="str">
        <f t="shared" si="269"/>
        <v>Canada</v>
      </c>
      <c r="I264" s="67" t="str">
        <f t="shared" si="270"/>
        <v>January 2021 to September 2021</v>
      </c>
      <c r="J264" s="67" t="str">
        <f t="shared" si="271"/>
        <v>Retrospective cohort study</v>
      </c>
      <c r="K264" s="67" t="str">
        <f t="shared" si="272"/>
        <v>Odds Ratio</v>
      </c>
      <c r="L264" s="67" t="str">
        <f t="shared" si="273"/>
        <v>Both</v>
      </c>
      <c r="M264" s="67">
        <f t="shared" si="274"/>
        <v>3095414</v>
      </c>
      <c r="N264" s="67" t="str">
        <f t="shared" si="275"/>
        <v>Passive</v>
      </c>
      <c r="O264" s="67" t="str">
        <f t="shared" si="276"/>
        <v>Both</v>
      </c>
      <c r="P264" s="67" t="str">
        <f t="shared" si="277"/>
        <v>Rate per million dose (IR)
Adjusting for sex, age, and history of comorbidities, previous infection, and calendar month/yer</v>
      </c>
      <c r="Q264" s="67" t="str">
        <f t="shared" si="278"/>
        <v>Myocarditis</v>
      </c>
      <c r="R264" s="67" t="s">
        <v>665</v>
      </c>
      <c r="S264" s="15" t="s">
        <v>48</v>
      </c>
      <c r="T264" s="67" t="str">
        <f t="shared" si="279"/>
        <v>2 doses</v>
      </c>
      <c r="U264" s="67" t="str">
        <f t="shared" si="282"/>
        <v>mRNA-1273</v>
      </c>
      <c r="V264" s="67" t="str">
        <f t="shared" si="280"/>
        <v>21 days</v>
      </c>
      <c r="W264" s="15" t="s">
        <v>793</v>
      </c>
      <c r="X264" s="67"/>
    </row>
    <row r="265" spans="1:24" ht="30" x14ac:dyDescent="0.25">
      <c r="A265" s="62">
        <f t="shared" si="262"/>
        <v>44977</v>
      </c>
      <c r="B265" s="67" t="str">
        <f t="shared" si="263"/>
        <v xml:space="preserve">Naveed Z., et al. </v>
      </c>
      <c r="C265" s="68" t="str">
        <f t="shared" si="264"/>
        <v>Comparative Risk of Myocarditis/Pericarditis Following Second Doses of BNT162b2 and mRNA-1273 Coronavirus Vaccines</v>
      </c>
      <c r="D265" s="64">
        <f t="shared" si="265"/>
        <v>44866</v>
      </c>
      <c r="E265" s="67" t="str">
        <f t="shared" si="266"/>
        <v>Journal of the American College of Cardiology</v>
      </c>
      <c r="F265" s="67" t="str">
        <f t="shared" si="267"/>
        <v>Yes</v>
      </c>
      <c r="G265"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65" s="67" t="str">
        <f t="shared" si="269"/>
        <v>Canada</v>
      </c>
      <c r="I265" s="67" t="str">
        <f t="shared" si="270"/>
        <v>January 2021 to September 2021</v>
      </c>
      <c r="J265" s="67" t="str">
        <f t="shared" si="271"/>
        <v>Retrospective cohort study</v>
      </c>
      <c r="K265" s="67" t="str">
        <f t="shared" si="272"/>
        <v>Odds Ratio</v>
      </c>
      <c r="L265" s="67" t="str">
        <f t="shared" si="273"/>
        <v>Both</v>
      </c>
      <c r="M265" s="67">
        <f t="shared" si="274"/>
        <v>3095414</v>
      </c>
      <c r="N265" s="67" t="str">
        <f t="shared" si="275"/>
        <v>Passive</v>
      </c>
      <c r="O265" s="67" t="str">
        <f t="shared" si="276"/>
        <v>Both</v>
      </c>
      <c r="P265" s="67" t="str">
        <f t="shared" si="277"/>
        <v>Rate per million dose (IR)
Adjusting for sex, age, and history of comorbidities, previous infection, and calendar month/yer</v>
      </c>
      <c r="Q265" s="67" t="str">
        <f t="shared" si="278"/>
        <v>Myocarditis</v>
      </c>
      <c r="R265" s="67" t="str">
        <f>R264</f>
        <v>40 to 49</v>
      </c>
      <c r="S265" s="15" t="s">
        <v>439</v>
      </c>
      <c r="T265" s="67" t="str">
        <f t="shared" si="279"/>
        <v>2 doses</v>
      </c>
      <c r="U265" s="67" t="str">
        <f t="shared" si="282"/>
        <v>mRNA-1273</v>
      </c>
      <c r="V265" s="67" t="str">
        <f t="shared" si="280"/>
        <v>21 days</v>
      </c>
      <c r="W265" s="15" t="s">
        <v>794</v>
      </c>
      <c r="X265" s="67"/>
    </row>
    <row r="266" spans="1:24" ht="30" x14ac:dyDescent="0.25">
      <c r="A266" s="62">
        <f t="shared" si="262"/>
        <v>44977</v>
      </c>
      <c r="B266" s="67" t="str">
        <f t="shared" si="263"/>
        <v xml:space="preserve">Naveed Z., et al. </v>
      </c>
      <c r="C266" s="68" t="str">
        <f t="shared" si="264"/>
        <v>Comparative Risk of Myocarditis/Pericarditis Following Second Doses of BNT162b2 and mRNA-1273 Coronavirus Vaccines</v>
      </c>
      <c r="D266" s="64">
        <f t="shared" si="265"/>
        <v>44866</v>
      </c>
      <c r="E266" s="67" t="str">
        <f t="shared" si="266"/>
        <v>Journal of the American College of Cardiology</v>
      </c>
      <c r="F266" s="67" t="str">
        <f t="shared" si="267"/>
        <v>Yes</v>
      </c>
      <c r="G266"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66" s="67" t="str">
        <f t="shared" si="269"/>
        <v>Canada</v>
      </c>
      <c r="I266" s="67" t="str">
        <f t="shared" si="270"/>
        <v>January 2021 to September 2021</v>
      </c>
      <c r="J266" s="67" t="str">
        <f t="shared" si="271"/>
        <v>Retrospective cohort study</v>
      </c>
      <c r="K266" s="67" t="str">
        <f t="shared" si="272"/>
        <v>Odds Ratio</v>
      </c>
      <c r="L266" s="67" t="str">
        <f t="shared" si="273"/>
        <v>Both</v>
      </c>
      <c r="M266" s="67">
        <f t="shared" si="274"/>
        <v>3095414</v>
      </c>
      <c r="N266" s="67" t="str">
        <f t="shared" si="275"/>
        <v>Passive</v>
      </c>
      <c r="O266" s="67" t="str">
        <f t="shared" si="276"/>
        <v>Both</v>
      </c>
      <c r="P266" s="67" t="str">
        <f t="shared" si="277"/>
        <v>Rate per million dose (IR)
Adjusting for sex, age, and history of comorbidities, previous infection, and calendar month/yer</v>
      </c>
      <c r="Q266" s="67" t="str">
        <f t="shared" si="278"/>
        <v>Myocarditis</v>
      </c>
      <c r="R266" s="67" t="s">
        <v>780</v>
      </c>
      <c r="S266" s="15" t="s">
        <v>48</v>
      </c>
      <c r="T266" s="67" t="str">
        <f t="shared" si="279"/>
        <v>2 doses</v>
      </c>
      <c r="U266" s="67" t="str">
        <f t="shared" si="282"/>
        <v>mRNA-1273</v>
      </c>
      <c r="V266" s="67" t="str">
        <f t="shared" si="280"/>
        <v>21 days</v>
      </c>
      <c r="W266" s="15" t="s">
        <v>795</v>
      </c>
      <c r="X266" s="67"/>
    </row>
    <row r="267" spans="1:24" ht="30" x14ac:dyDescent="0.25">
      <c r="A267" s="62">
        <f t="shared" si="262"/>
        <v>44977</v>
      </c>
      <c r="B267" s="67" t="str">
        <f t="shared" si="263"/>
        <v xml:space="preserve">Naveed Z., et al. </v>
      </c>
      <c r="C267" s="68" t="str">
        <f t="shared" si="264"/>
        <v>Comparative Risk of Myocarditis/Pericarditis Following Second Doses of BNT162b2 and mRNA-1273 Coronavirus Vaccines</v>
      </c>
      <c r="D267" s="64">
        <f t="shared" si="265"/>
        <v>44866</v>
      </c>
      <c r="E267" s="67" t="str">
        <f t="shared" si="266"/>
        <v>Journal of the American College of Cardiology</v>
      </c>
      <c r="F267" s="67" t="str">
        <f t="shared" si="267"/>
        <v>Yes</v>
      </c>
      <c r="G267" s="67" t="str">
        <f t="shared" si="268"/>
        <v>British Columbia Centre for Disease Control and the Canadian Immunization Research Network (CIRN) through a grant from the Public Health Agency of Canada and the Canadian Institutes of Health Research (CNF 151944) and Public Health Agency of Canada through the Vaccine Surveillance Reference Group and the COVID-19 Immunity Task Force</v>
      </c>
      <c r="H267" s="67" t="str">
        <f t="shared" si="269"/>
        <v>Canada</v>
      </c>
      <c r="I267" s="67" t="str">
        <f t="shared" si="270"/>
        <v>January 2021 to September 2021</v>
      </c>
      <c r="J267" s="67" t="str">
        <f t="shared" si="271"/>
        <v>Retrospective cohort study</v>
      </c>
      <c r="K267" s="67" t="str">
        <f t="shared" si="272"/>
        <v>Odds Ratio</v>
      </c>
      <c r="L267" s="67" t="str">
        <f t="shared" si="273"/>
        <v>Both</v>
      </c>
      <c r="M267" s="67">
        <f t="shared" si="274"/>
        <v>3095414</v>
      </c>
      <c r="N267" s="67" t="str">
        <f t="shared" si="275"/>
        <v>Passive</v>
      </c>
      <c r="O267" s="67" t="str">
        <f t="shared" si="276"/>
        <v>Both</v>
      </c>
      <c r="P267" s="67" t="str">
        <f t="shared" si="277"/>
        <v>Rate per million dose (IR)
Adjusting for sex, age, and history of comorbidities, previous infection, and calendar month/yer</v>
      </c>
      <c r="Q267" s="67" t="str">
        <f t="shared" si="278"/>
        <v>Myocarditis</v>
      </c>
      <c r="R267" s="67" t="str">
        <f>R266</f>
        <v xml:space="preserve">≥50 </v>
      </c>
      <c r="S267" s="15" t="s">
        <v>445</v>
      </c>
      <c r="T267" s="67" t="str">
        <f t="shared" si="279"/>
        <v>2 doses</v>
      </c>
      <c r="U267" s="67" t="str">
        <f t="shared" si="282"/>
        <v>mRNA-1273</v>
      </c>
      <c r="V267" s="67" t="str">
        <f t="shared" si="280"/>
        <v>21 days</v>
      </c>
      <c r="W267" s="15" t="s">
        <v>796</v>
      </c>
      <c r="X267" s="67"/>
    </row>
    <row r="268" spans="1:24" ht="30" x14ac:dyDescent="0.25">
      <c r="A268" s="62">
        <v>44978</v>
      </c>
      <c r="B268" s="67" t="s">
        <v>797</v>
      </c>
      <c r="C268" s="68" t="s">
        <v>798</v>
      </c>
      <c r="D268" s="64">
        <v>44927</v>
      </c>
      <c r="E268" s="67" t="s">
        <v>209</v>
      </c>
      <c r="F268" s="67" t="s">
        <v>62</v>
      </c>
      <c r="G268" s="67" t="s">
        <v>799</v>
      </c>
      <c r="H268" s="67" t="s">
        <v>38</v>
      </c>
      <c r="I268" s="67" t="s">
        <v>800</v>
      </c>
      <c r="J268" s="67" t="s">
        <v>157</v>
      </c>
      <c r="K268" s="67" t="s">
        <v>801</v>
      </c>
      <c r="L268" s="67" t="s">
        <v>41</v>
      </c>
      <c r="M268" s="67">
        <v>3360981</v>
      </c>
      <c r="N268" s="67" t="s">
        <v>398</v>
      </c>
      <c r="O268" s="67" t="s">
        <v>44</v>
      </c>
      <c r="P268" s="67" t="s">
        <v>802</v>
      </c>
      <c r="Q268" s="67" t="s">
        <v>803</v>
      </c>
      <c r="R268" s="67" t="s">
        <v>48</v>
      </c>
      <c r="S268" s="67" t="s">
        <v>48</v>
      </c>
      <c r="T268" s="15" t="s">
        <v>109</v>
      </c>
      <c r="U268" s="67" t="s">
        <v>68</v>
      </c>
      <c r="V268" s="67" t="str">
        <f t="shared" si="280"/>
        <v>21 days</v>
      </c>
      <c r="W268" s="15" t="s">
        <v>804</v>
      </c>
      <c r="X268" s="67" t="s">
        <v>805</v>
      </c>
    </row>
    <row r="269" spans="1:24" ht="30" x14ac:dyDescent="0.25">
      <c r="A269" s="62">
        <f t="shared" ref="A269:S269" si="283">A268</f>
        <v>44978</v>
      </c>
      <c r="B269" s="67" t="str">
        <f t="shared" si="283"/>
        <v>Shoaibi A., et al.</v>
      </c>
      <c r="C269" s="68" t="str">
        <f t="shared" si="283"/>
        <v>Evaluation of Potential Adverse Events Following COVID-19 mRNA Vaccination Among Adults Aged 65 Years and Older: A Self-Controlled Study in the U.S</v>
      </c>
      <c r="D269" s="64">
        <f t="shared" si="283"/>
        <v>44927</v>
      </c>
      <c r="E269" s="67" t="str">
        <f t="shared" si="283"/>
        <v>medRxiv</v>
      </c>
      <c r="F269" s="67" t="str">
        <f t="shared" si="283"/>
        <v>No</v>
      </c>
      <c r="G269" s="67" t="str">
        <f t="shared" si="283"/>
        <v>US Food and Drug Administration</v>
      </c>
      <c r="H269" s="67" t="str">
        <f t="shared" si="283"/>
        <v>United States</v>
      </c>
      <c r="I269" s="67" t="str">
        <f t="shared" si="283"/>
        <v>December 2020 to May 2022</v>
      </c>
      <c r="J269" s="67" t="str">
        <f t="shared" si="283"/>
        <v>Retrospective cohort study</v>
      </c>
      <c r="K269" s="67" t="str">
        <f t="shared" si="283"/>
        <v>Elderly adults</v>
      </c>
      <c r="L269" s="67" t="str">
        <f t="shared" si="283"/>
        <v>N/A</v>
      </c>
      <c r="M269" s="67">
        <f t="shared" si="283"/>
        <v>3360981</v>
      </c>
      <c r="N269" s="67" t="str">
        <f t="shared" si="283"/>
        <v>Passive</v>
      </c>
      <c r="O269" s="67" t="str">
        <f t="shared" si="283"/>
        <v>Both</v>
      </c>
      <c r="P269" s="67" t="str">
        <f t="shared" si="283"/>
        <v>Incidence Rate Ratio (IRR)
Conditional Poisson regression was used to estimate incidence rate ratio comparing raes in the risk and control intervals for each adverse event and corresponding attributable risk (AR). Adjusting for seasonality, PPV, and prior infection.</v>
      </c>
      <c r="Q269" s="67" t="str">
        <f t="shared" si="283"/>
        <v>Acute myocardial infraction</v>
      </c>
      <c r="R269" s="67" t="str">
        <f t="shared" si="283"/>
        <v>Overall</v>
      </c>
      <c r="S269" s="67" t="str">
        <f t="shared" si="283"/>
        <v>Overall</v>
      </c>
      <c r="T269" s="15" t="s">
        <v>553</v>
      </c>
      <c r="U269" s="67" t="str">
        <f t="shared" ref="U269:U276" si="284">U268</f>
        <v>BNT162b2</v>
      </c>
      <c r="V269" s="67" t="str">
        <f t="shared" si="280"/>
        <v>21 days</v>
      </c>
      <c r="W269" s="15" t="s">
        <v>806</v>
      </c>
      <c r="X269" s="67"/>
    </row>
    <row r="270" spans="1:24" ht="30" x14ac:dyDescent="0.25">
      <c r="A270" s="62">
        <f t="shared" ref="A270:A285" si="285">A269</f>
        <v>44978</v>
      </c>
      <c r="B270" s="67" t="str">
        <f t="shared" ref="B270:B285" si="286">B269</f>
        <v>Shoaibi A., et al.</v>
      </c>
      <c r="C270" s="68" t="str">
        <f t="shared" ref="C270:C285" si="287">C269</f>
        <v>Evaluation of Potential Adverse Events Following COVID-19 mRNA Vaccination Among Adults Aged 65 Years and Older: A Self-Controlled Study in the U.S</v>
      </c>
      <c r="D270" s="64">
        <f t="shared" ref="D270:D285" si="288">D269</f>
        <v>44927</v>
      </c>
      <c r="E270" s="67" t="str">
        <f t="shared" ref="E270:E285" si="289">E269</f>
        <v>medRxiv</v>
      </c>
      <c r="F270" s="67" t="str">
        <f t="shared" ref="F270:F285" si="290">F269</f>
        <v>No</v>
      </c>
      <c r="G270" s="67" t="str">
        <f t="shared" ref="G270:G285" si="291">G269</f>
        <v>US Food and Drug Administration</v>
      </c>
      <c r="H270" s="67" t="str">
        <f t="shared" ref="H270:H285" si="292">H269</f>
        <v>United States</v>
      </c>
      <c r="I270" s="67" t="str">
        <f t="shared" ref="I270:I285" si="293">I269</f>
        <v>December 2020 to May 2022</v>
      </c>
      <c r="J270" s="67" t="str">
        <f t="shared" ref="J270:J285" si="294">J269</f>
        <v>Retrospective cohort study</v>
      </c>
      <c r="K270" s="67" t="str">
        <f t="shared" ref="K270:K285" si="295">K269</f>
        <v>Elderly adults</v>
      </c>
      <c r="L270" s="67" t="str">
        <f t="shared" ref="L270:L285" si="296">L269</f>
        <v>N/A</v>
      </c>
      <c r="M270" s="67">
        <f t="shared" ref="M270:M285" si="297">M269</f>
        <v>3360981</v>
      </c>
      <c r="N270" s="67" t="str">
        <f t="shared" ref="N270:N285" si="298">N269</f>
        <v>Passive</v>
      </c>
      <c r="O270" s="67" t="str">
        <f t="shared" ref="O270:O285" si="299">O269</f>
        <v>Both</v>
      </c>
      <c r="P270" s="67" t="str">
        <f t="shared" ref="P270:P285" si="300">P269</f>
        <v>Incidence Rate Ratio (IRR)
Conditional Poisson regression was used to estimate incidence rate ratio comparing raes in the risk and control intervals for each adverse event and corresponding attributable risk (AR). Adjusting for seasonality, PPV, and prior infection.</v>
      </c>
      <c r="Q270" s="67" t="s">
        <v>713</v>
      </c>
      <c r="R270" s="67" t="str">
        <f t="shared" ref="R270:R285" si="301">R269</f>
        <v>Overall</v>
      </c>
      <c r="S270" s="67" t="str">
        <f t="shared" ref="S270:S285" si="302">S269</f>
        <v>Overall</v>
      </c>
      <c r="T270" s="15" t="s">
        <v>109</v>
      </c>
      <c r="U270" s="67" t="str">
        <f t="shared" si="284"/>
        <v>BNT162b2</v>
      </c>
      <c r="V270" s="67" t="str">
        <f t="shared" si="280"/>
        <v>21 days</v>
      </c>
      <c r="W270" s="15" t="s">
        <v>807</v>
      </c>
      <c r="X270" s="67"/>
    </row>
    <row r="271" spans="1:24" ht="30" x14ac:dyDescent="0.25">
      <c r="A271" s="62">
        <f t="shared" si="285"/>
        <v>44978</v>
      </c>
      <c r="B271" s="67" t="str">
        <f t="shared" si="286"/>
        <v>Shoaibi A., et al.</v>
      </c>
      <c r="C271" s="68" t="str">
        <f t="shared" si="287"/>
        <v>Evaluation of Potential Adverse Events Following COVID-19 mRNA Vaccination Among Adults Aged 65 Years and Older: A Self-Controlled Study in the U.S</v>
      </c>
      <c r="D271" s="64">
        <f t="shared" si="288"/>
        <v>44927</v>
      </c>
      <c r="E271" s="67" t="str">
        <f t="shared" si="289"/>
        <v>medRxiv</v>
      </c>
      <c r="F271" s="67" t="str">
        <f t="shared" si="290"/>
        <v>No</v>
      </c>
      <c r="G271" s="67" t="str">
        <f t="shared" si="291"/>
        <v>US Food and Drug Administration</v>
      </c>
      <c r="H271" s="67" t="str">
        <f t="shared" si="292"/>
        <v>United States</v>
      </c>
      <c r="I271" s="67" t="str">
        <f t="shared" si="293"/>
        <v>December 2020 to May 2022</v>
      </c>
      <c r="J271" s="67" t="str">
        <f t="shared" si="294"/>
        <v>Retrospective cohort study</v>
      </c>
      <c r="K271" s="67" t="str">
        <f t="shared" si="295"/>
        <v>Elderly adults</v>
      </c>
      <c r="L271" s="67" t="str">
        <f t="shared" si="296"/>
        <v>N/A</v>
      </c>
      <c r="M271" s="67">
        <f t="shared" si="297"/>
        <v>3360981</v>
      </c>
      <c r="N271" s="67" t="str">
        <f t="shared" si="298"/>
        <v>Passive</v>
      </c>
      <c r="O271" s="67" t="str">
        <f t="shared" si="299"/>
        <v>Both</v>
      </c>
      <c r="P271" s="67" t="str">
        <f t="shared" si="300"/>
        <v>Incidence Rate Ratio (IRR)
Conditional Poisson regression was used to estimate incidence rate ratio comparing raes in the risk and control intervals for each adverse event and corresponding attributable risk (AR). Adjusting for seasonality, PPV, and prior infection.</v>
      </c>
      <c r="Q271" s="67" t="str">
        <f>Q270</f>
        <v>Pulmonary embolism</v>
      </c>
      <c r="R271" s="67" t="str">
        <f t="shared" si="301"/>
        <v>Overall</v>
      </c>
      <c r="S271" s="67" t="str">
        <f t="shared" si="302"/>
        <v>Overall</v>
      </c>
      <c r="T271" s="15" t="s">
        <v>553</v>
      </c>
      <c r="U271" s="67" t="str">
        <f t="shared" si="284"/>
        <v>BNT162b2</v>
      </c>
      <c r="V271" s="67" t="str">
        <f t="shared" si="280"/>
        <v>21 days</v>
      </c>
      <c r="W271" s="15" t="s">
        <v>808</v>
      </c>
      <c r="X271" s="67"/>
    </row>
    <row r="272" spans="1:24" ht="30" x14ac:dyDescent="0.25">
      <c r="A272" s="62">
        <f t="shared" si="285"/>
        <v>44978</v>
      </c>
      <c r="B272" s="67" t="str">
        <f t="shared" si="286"/>
        <v>Shoaibi A., et al.</v>
      </c>
      <c r="C272" s="68" t="str">
        <f t="shared" si="287"/>
        <v>Evaluation of Potential Adverse Events Following COVID-19 mRNA Vaccination Among Adults Aged 65 Years and Older: A Self-Controlled Study in the U.S</v>
      </c>
      <c r="D272" s="64">
        <f t="shared" si="288"/>
        <v>44927</v>
      </c>
      <c r="E272" s="67" t="str">
        <f t="shared" si="289"/>
        <v>medRxiv</v>
      </c>
      <c r="F272" s="67" t="str">
        <f t="shared" si="290"/>
        <v>No</v>
      </c>
      <c r="G272" s="67" t="str">
        <f t="shared" si="291"/>
        <v>US Food and Drug Administration</v>
      </c>
      <c r="H272" s="67" t="str">
        <f t="shared" si="292"/>
        <v>United States</v>
      </c>
      <c r="I272" s="67" t="str">
        <f t="shared" si="293"/>
        <v>December 2020 to May 2022</v>
      </c>
      <c r="J272" s="67" t="str">
        <f t="shared" si="294"/>
        <v>Retrospective cohort study</v>
      </c>
      <c r="K272" s="67" t="str">
        <f t="shared" si="295"/>
        <v>Elderly adults</v>
      </c>
      <c r="L272" s="67" t="str">
        <f t="shared" si="296"/>
        <v>N/A</v>
      </c>
      <c r="M272" s="67">
        <f t="shared" si="297"/>
        <v>3360981</v>
      </c>
      <c r="N272" s="67" t="str">
        <f t="shared" si="298"/>
        <v>Passive</v>
      </c>
      <c r="O272" s="67" t="str">
        <f t="shared" si="299"/>
        <v>Both</v>
      </c>
      <c r="P272" s="67" t="str">
        <f t="shared" si="300"/>
        <v>Incidence Rate Ratio (IRR)
Conditional Poisson regression was used to estimate incidence rate ratio comparing raes in the risk and control intervals for each adverse event and corresponding attributable risk (AR). Adjusting for seasonality, PPV, and prior infection.</v>
      </c>
      <c r="Q272" s="67" t="s">
        <v>809</v>
      </c>
      <c r="R272" s="67" t="str">
        <f t="shared" si="301"/>
        <v>Overall</v>
      </c>
      <c r="S272" s="67" t="str">
        <f t="shared" si="302"/>
        <v>Overall</v>
      </c>
      <c r="T272" s="15" t="s">
        <v>109</v>
      </c>
      <c r="U272" s="67" t="str">
        <f t="shared" si="284"/>
        <v>BNT162b2</v>
      </c>
      <c r="V272" s="67" t="str">
        <f t="shared" si="280"/>
        <v>21 days</v>
      </c>
      <c r="W272" s="15" t="s">
        <v>810</v>
      </c>
      <c r="X272" s="67"/>
    </row>
    <row r="273" spans="1:24" ht="29.1" customHeight="1" x14ac:dyDescent="0.25">
      <c r="A273" s="62">
        <f t="shared" si="285"/>
        <v>44978</v>
      </c>
      <c r="B273" s="67" t="str">
        <f t="shared" si="286"/>
        <v>Shoaibi A., et al.</v>
      </c>
      <c r="C273" s="68" t="str">
        <f t="shared" si="287"/>
        <v>Evaluation of Potential Adverse Events Following COVID-19 mRNA Vaccination Among Adults Aged 65 Years and Older: A Self-Controlled Study in the U.S</v>
      </c>
      <c r="D273" s="64">
        <f t="shared" si="288"/>
        <v>44927</v>
      </c>
      <c r="E273" s="67" t="str">
        <f t="shared" si="289"/>
        <v>medRxiv</v>
      </c>
      <c r="F273" s="67" t="str">
        <f t="shared" si="290"/>
        <v>No</v>
      </c>
      <c r="G273" s="67" t="str">
        <f t="shared" si="291"/>
        <v>US Food and Drug Administration</v>
      </c>
      <c r="H273" s="67" t="str">
        <f t="shared" si="292"/>
        <v>United States</v>
      </c>
      <c r="I273" s="67" t="str">
        <f t="shared" si="293"/>
        <v>December 2020 to May 2022</v>
      </c>
      <c r="J273" s="67" t="str">
        <f t="shared" si="294"/>
        <v>Retrospective cohort study</v>
      </c>
      <c r="K273" s="67" t="str">
        <f t="shared" si="295"/>
        <v>Elderly adults</v>
      </c>
      <c r="L273" s="67" t="str">
        <f t="shared" si="296"/>
        <v>N/A</v>
      </c>
      <c r="M273" s="67">
        <f t="shared" si="297"/>
        <v>3360981</v>
      </c>
      <c r="N273" s="67" t="str">
        <f t="shared" si="298"/>
        <v>Passive</v>
      </c>
      <c r="O273" s="67" t="str">
        <f t="shared" si="299"/>
        <v>Both</v>
      </c>
      <c r="P273" s="67" t="str">
        <f t="shared" si="300"/>
        <v>Incidence Rate Ratio (IRR)
Conditional Poisson regression was used to estimate incidence rate ratio comparing raes in the risk and control intervals for each adverse event and corresponding attributable risk (AR). Adjusting for seasonality, PPV, and prior infection.</v>
      </c>
      <c r="Q273" s="67" t="str">
        <f>Q272</f>
        <v>Immune thombocytopenia</v>
      </c>
      <c r="R273" s="67" t="str">
        <f t="shared" si="301"/>
        <v>Overall</v>
      </c>
      <c r="S273" s="67" t="str">
        <f t="shared" si="302"/>
        <v>Overall</v>
      </c>
      <c r="T273" s="15" t="s">
        <v>553</v>
      </c>
      <c r="U273" s="67" t="str">
        <f t="shared" si="284"/>
        <v>BNT162b2</v>
      </c>
      <c r="V273" s="67" t="str">
        <f t="shared" si="280"/>
        <v>21 days</v>
      </c>
      <c r="W273" s="15" t="s">
        <v>811</v>
      </c>
      <c r="X273" s="67"/>
    </row>
    <row r="274" spans="1:24" ht="43.5" customHeight="1" x14ac:dyDescent="0.25">
      <c r="A274" s="62">
        <f t="shared" si="285"/>
        <v>44978</v>
      </c>
      <c r="B274" s="67" t="str">
        <f t="shared" si="286"/>
        <v>Shoaibi A., et al.</v>
      </c>
      <c r="C274" s="68" t="str">
        <f t="shared" si="287"/>
        <v>Evaluation of Potential Adverse Events Following COVID-19 mRNA Vaccination Among Adults Aged 65 Years and Older: A Self-Controlled Study in the U.S</v>
      </c>
      <c r="D274" s="64">
        <f t="shared" si="288"/>
        <v>44927</v>
      </c>
      <c r="E274" s="67" t="str">
        <f t="shared" si="289"/>
        <v>medRxiv</v>
      </c>
      <c r="F274" s="67" t="str">
        <f t="shared" si="290"/>
        <v>No</v>
      </c>
      <c r="G274" s="67" t="str">
        <f t="shared" si="291"/>
        <v>US Food and Drug Administration</v>
      </c>
      <c r="H274" s="67" t="str">
        <f t="shared" si="292"/>
        <v>United States</v>
      </c>
      <c r="I274" s="67" t="str">
        <f t="shared" si="293"/>
        <v>December 2020 to May 2022</v>
      </c>
      <c r="J274" s="67" t="str">
        <f t="shared" si="294"/>
        <v>Retrospective cohort study</v>
      </c>
      <c r="K274" s="67" t="str">
        <f t="shared" si="295"/>
        <v>Elderly adults</v>
      </c>
      <c r="L274" s="67" t="str">
        <f t="shared" si="296"/>
        <v>N/A</v>
      </c>
      <c r="M274" s="67">
        <f t="shared" si="297"/>
        <v>3360981</v>
      </c>
      <c r="N274" s="67" t="str">
        <f t="shared" si="298"/>
        <v>Passive</v>
      </c>
      <c r="O274" s="67" t="str">
        <f t="shared" si="299"/>
        <v>Both</v>
      </c>
      <c r="P274" s="67" t="str">
        <f t="shared" si="300"/>
        <v>Incidence Rate Ratio (IRR)
Conditional Poisson regression was used to estimate incidence rate ratio comparing raes in the risk and control intervals for each adverse event and corresponding attributable risk (AR). Adjusting for seasonality, PPV, and prior infection.</v>
      </c>
      <c r="Q274" s="15" t="s">
        <v>812</v>
      </c>
      <c r="R274" s="67" t="str">
        <f t="shared" si="301"/>
        <v>Overall</v>
      </c>
      <c r="S274" s="67" t="str">
        <f t="shared" si="302"/>
        <v>Overall</v>
      </c>
      <c r="T274" s="15" t="s">
        <v>109</v>
      </c>
      <c r="U274" s="67" t="str">
        <f t="shared" si="284"/>
        <v>BNT162b2</v>
      </c>
      <c r="V274" s="67" t="str">
        <f t="shared" si="280"/>
        <v>21 days</v>
      </c>
      <c r="W274" s="15" t="s">
        <v>813</v>
      </c>
      <c r="X274" s="67"/>
    </row>
    <row r="275" spans="1:24" ht="29.1" customHeight="1" x14ac:dyDescent="0.25">
      <c r="A275" s="62">
        <f t="shared" si="285"/>
        <v>44978</v>
      </c>
      <c r="B275" s="67" t="str">
        <f t="shared" si="286"/>
        <v>Shoaibi A., et al.</v>
      </c>
      <c r="C275" s="68" t="str">
        <f t="shared" si="287"/>
        <v>Evaluation of Potential Adverse Events Following COVID-19 mRNA Vaccination Among Adults Aged 65 Years and Older: A Self-Controlled Study in the U.S</v>
      </c>
      <c r="D275" s="64">
        <f t="shared" si="288"/>
        <v>44927</v>
      </c>
      <c r="E275" s="67" t="str">
        <f t="shared" si="289"/>
        <v>medRxiv</v>
      </c>
      <c r="F275" s="67" t="str">
        <f t="shared" si="290"/>
        <v>No</v>
      </c>
      <c r="G275" s="67" t="str">
        <f t="shared" si="291"/>
        <v>US Food and Drug Administration</v>
      </c>
      <c r="H275" s="67" t="str">
        <f t="shared" si="292"/>
        <v>United States</v>
      </c>
      <c r="I275" s="67" t="str">
        <f t="shared" si="293"/>
        <v>December 2020 to May 2022</v>
      </c>
      <c r="J275" s="67" t="str">
        <f t="shared" si="294"/>
        <v>Retrospective cohort study</v>
      </c>
      <c r="K275" s="67" t="str">
        <f t="shared" si="295"/>
        <v>Elderly adults</v>
      </c>
      <c r="L275" s="67" t="str">
        <f t="shared" si="296"/>
        <v>N/A</v>
      </c>
      <c r="M275" s="67">
        <f t="shared" si="297"/>
        <v>3360981</v>
      </c>
      <c r="N275" s="67" t="str">
        <f t="shared" si="298"/>
        <v>Passive</v>
      </c>
      <c r="O275" s="67" t="str">
        <f t="shared" si="299"/>
        <v>Both</v>
      </c>
      <c r="P275" s="67" t="str">
        <f t="shared" si="300"/>
        <v>Incidence Rate Ratio (IRR)
Conditional Poisson regression was used to estimate incidence rate ratio comparing raes in the risk and control intervals for each adverse event and corresponding attributable risk (AR). Adjusting for seasonality, PPV, and prior infection.</v>
      </c>
      <c r="Q275" s="15" t="s">
        <v>814</v>
      </c>
      <c r="R275" s="67" t="str">
        <f t="shared" si="301"/>
        <v>Overall</v>
      </c>
      <c r="S275" s="67" t="str">
        <f t="shared" si="302"/>
        <v>Overall</v>
      </c>
      <c r="T275" s="15" t="s">
        <v>553</v>
      </c>
      <c r="U275" s="67" t="str">
        <f t="shared" si="284"/>
        <v>BNT162b2</v>
      </c>
      <c r="V275" s="67" t="str">
        <f t="shared" si="280"/>
        <v>21 days</v>
      </c>
      <c r="W275" s="15" t="s">
        <v>815</v>
      </c>
      <c r="X275" s="67"/>
    </row>
    <row r="276" spans="1:24" ht="29.1" customHeight="1" x14ac:dyDescent="0.25">
      <c r="A276" s="62">
        <f t="shared" si="285"/>
        <v>44978</v>
      </c>
      <c r="B276" s="67" t="str">
        <f t="shared" si="286"/>
        <v>Shoaibi A., et al.</v>
      </c>
      <c r="C276" s="68" t="str">
        <f t="shared" si="287"/>
        <v>Evaluation of Potential Adverse Events Following COVID-19 mRNA Vaccination Among Adults Aged 65 Years and Older: A Self-Controlled Study in the U.S</v>
      </c>
      <c r="D276" s="64">
        <f t="shared" si="288"/>
        <v>44927</v>
      </c>
      <c r="E276" s="67" t="str">
        <f t="shared" si="289"/>
        <v>medRxiv</v>
      </c>
      <c r="F276" s="67" t="str">
        <f t="shared" si="290"/>
        <v>No</v>
      </c>
      <c r="G276" s="67" t="str">
        <f t="shared" si="291"/>
        <v>US Food and Drug Administration</v>
      </c>
      <c r="H276" s="67" t="str">
        <f t="shared" si="292"/>
        <v>United States</v>
      </c>
      <c r="I276" s="67" t="str">
        <f t="shared" si="293"/>
        <v>December 2020 to May 2022</v>
      </c>
      <c r="J276" s="67" t="str">
        <f t="shared" si="294"/>
        <v>Retrospective cohort study</v>
      </c>
      <c r="K276" s="67" t="str">
        <f t="shared" si="295"/>
        <v>Elderly adults</v>
      </c>
      <c r="L276" s="67" t="str">
        <f t="shared" si="296"/>
        <v>N/A</v>
      </c>
      <c r="M276" s="67">
        <f t="shared" si="297"/>
        <v>3360981</v>
      </c>
      <c r="N276" s="67" t="str">
        <f t="shared" si="298"/>
        <v>Passive</v>
      </c>
      <c r="O276" s="67" t="str">
        <f t="shared" si="299"/>
        <v>Both</v>
      </c>
      <c r="P276" s="67" t="str">
        <f t="shared" si="300"/>
        <v>Incidence Rate Ratio (IRR)
Conditional Poisson regression was used to estimate incidence rate ratio comparing raes in the risk and control intervals for each adverse event and corresponding attributable risk (AR). Adjusting for seasonality, PPV, and prior infection.</v>
      </c>
      <c r="Q276" s="15" t="s">
        <v>816</v>
      </c>
      <c r="R276" s="67" t="str">
        <f t="shared" si="301"/>
        <v>Overall</v>
      </c>
      <c r="S276" s="67" t="str">
        <f t="shared" si="302"/>
        <v>Overall</v>
      </c>
      <c r="T276" s="15" t="s">
        <v>553</v>
      </c>
      <c r="U276" s="67" t="str">
        <f t="shared" si="284"/>
        <v>BNT162b2</v>
      </c>
      <c r="V276" s="67" t="str">
        <f t="shared" si="280"/>
        <v>21 days</v>
      </c>
      <c r="W276" s="15" t="s">
        <v>817</v>
      </c>
      <c r="X276" s="67"/>
    </row>
    <row r="277" spans="1:24" ht="29.1" customHeight="1" x14ac:dyDescent="0.25">
      <c r="A277" s="62">
        <f t="shared" si="285"/>
        <v>44978</v>
      </c>
      <c r="B277" s="67" t="str">
        <f t="shared" si="286"/>
        <v>Shoaibi A., et al.</v>
      </c>
      <c r="C277" s="68" t="str">
        <f t="shared" si="287"/>
        <v>Evaluation of Potential Adverse Events Following COVID-19 mRNA Vaccination Among Adults Aged 65 Years and Older: A Self-Controlled Study in the U.S</v>
      </c>
      <c r="D277" s="64">
        <f t="shared" si="288"/>
        <v>44927</v>
      </c>
      <c r="E277" s="67" t="str">
        <f t="shared" si="289"/>
        <v>medRxiv</v>
      </c>
      <c r="F277" s="67" t="str">
        <f t="shared" si="290"/>
        <v>No</v>
      </c>
      <c r="G277" s="67" t="str">
        <f t="shared" si="291"/>
        <v>US Food and Drug Administration</v>
      </c>
      <c r="H277" s="67" t="str">
        <f t="shared" si="292"/>
        <v>United States</v>
      </c>
      <c r="I277" s="67" t="str">
        <f t="shared" si="293"/>
        <v>December 2020 to May 2022</v>
      </c>
      <c r="J277" s="67" t="str">
        <f t="shared" si="294"/>
        <v>Retrospective cohort study</v>
      </c>
      <c r="K277" s="67" t="str">
        <f t="shared" si="295"/>
        <v>Elderly adults</v>
      </c>
      <c r="L277" s="67" t="str">
        <f t="shared" si="296"/>
        <v>N/A</v>
      </c>
      <c r="M277" s="67">
        <f t="shared" si="297"/>
        <v>3360981</v>
      </c>
      <c r="N277" s="67" t="str">
        <f t="shared" si="298"/>
        <v>Passive</v>
      </c>
      <c r="O277" s="67" t="str">
        <f t="shared" si="299"/>
        <v>Both</v>
      </c>
      <c r="P277" s="67" t="str">
        <f t="shared" si="300"/>
        <v>Incidence Rate Ratio (IRR)
Conditional Poisson regression was used to estimate incidence rate ratio comparing raes in the risk and control intervals for each adverse event and corresponding attributable risk (AR). Adjusting for seasonality, PPV, and prior infection.</v>
      </c>
      <c r="Q277" s="67" t="s">
        <v>803</v>
      </c>
      <c r="R277" s="67" t="str">
        <f t="shared" si="301"/>
        <v>Overall</v>
      </c>
      <c r="S277" s="67" t="str">
        <f t="shared" si="302"/>
        <v>Overall</v>
      </c>
      <c r="T277" s="15" t="s">
        <v>109</v>
      </c>
      <c r="U277" s="67" t="s">
        <v>65</v>
      </c>
      <c r="V277" s="67" t="str">
        <f t="shared" si="280"/>
        <v>21 days</v>
      </c>
      <c r="W277" s="15" t="s">
        <v>818</v>
      </c>
      <c r="X277" s="67"/>
    </row>
    <row r="278" spans="1:24" ht="29.1" customHeight="1" x14ac:dyDescent="0.25">
      <c r="A278" s="62">
        <f t="shared" si="285"/>
        <v>44978</v>
      </c>
      <c r="B278" s="67" t="str">
        <f t="shared" si="286"/>
        <v>Shoaibi A., et al.</v>
      </c>
      <c r="C278" s="68" t="str">
        <f t="shared" si="287"/>
        <v>Evaluation of Potential Adverse Events Following COVID-19 mRNA Vaccination Among Adults Aged 65 Years and Older: A Self-Controlled Study in the U.S</v>
      </c>
      <c r="D278" s="64">
        <f t="shared" si="288"/>
        <v>44927</v>
      </c>
      <c r="E278" s="67" t="str">
        <f t="shared" si="289"/>
        <v>medRxiv</v>
      </c>
      <c r="F278" s="67" t="str">
        <f t="shared" si="290"/>
        <v>No</v>
      </c>
      <c r="G278" s="67" t="str">
        <f t="shared" si="291"/>
        <v>US Food and Drug Administration</v>
      </c>
      <c r="H278" s="67" t="str">
        <f t="shared" si="292"/>
        <v>United States</v>
      </c>
      <c r="I278" s="67" t="str">
        <f t="shared" si="293"/>
        <v>December 2020 to May 2022</v>
      </c>
      <c r="J278" s="67" t="str">
        <f t="shared" si="294"/>
        <v>Retrospective cohort study</v>
      </c>
      <c r="K278" s="67" t="str">
        <f t="shared" si="295"/>
        <v>Elderly adults</v>
      </c>
      <c r="L278" s="67" t="str">
        <f t="shared" si="296"/>
        <v>N/A</v>
      </c>
      <c r="M278" s="67">
        <f t="shared" si="297"/>
        <v>3360981</v>
      </c>
      <c r="N278" s="67" t="str">
        <f t="shared" si="298"/>
        <v>Passive</v>
      </c>
      <c r="O278" s="67" t="str">
        <f t="shared" si="299"/>
        <v>Both</v>
      </c>
      <c r="P278" s="67" t="str">
        <f t="shared" si="300"/>
        <v>Incidence Rate Ratio (IRR)
Conditional Poisson regression was used to estimate incidence rate ratio comparing raes in the risk and control intervals for each adverse event and corresponding attributable risk (AR). Adjusting for seasonality, PPV, and prior infection.</v>
      </c>
      <c r="Q278" s="67" t="str">
        <f>Q277</f>
        <v>Acute myocardial infraction</v>
      </c>
      <c r="R278" s="67" t="str">
        <f t="shared" si="301"/>
        <v>Overall</v>
      </c>
      <c r="S278" s="67" t="str">
        <f t="shared" si="302"/>
        <v>Overall</v>
      </c>
      <c r="T278" s="15" t="s">
        <v>553</v>
      </c>
      <c r="U278" s="67" t="str">
        <f t="shared" ref="U278:U285" si="303">U277</f>
        <v>mRNA-1273</v>
      </c>
      <c r="V278" s="67" t="str">
        <f t="shared" si="280"/>
        <v>21 days</v>
      </c>
      <c r="W278" s="15" t="s">
        <v>819</v>
      </c>
      <c r="X278" s="67"/>
    </row>
    <row r="279" spans="1:24" ht="29.1" customHeight="1" x14ac:dyDescent="0.25">
      <c r="A279" s="62">
        <f t="shared" si="285"/>
        <v>44978</v>
      </c>
      <c r="B279" s="67" t="str">
        <f t="shared" si="286"/>
        <v>Shoaibi A., et al.</v>
      </c>
      <c r="C279" s="68" t="str">
        <f t="shared" si="287"/>
        <v>Evaluation of Potential Adverse Events Following COVID-19 mRNA Vaccination Among Adults Aged 65 Years and Older: A Self-Controlled Study in the U.S</v>
      </c>
      <c r="D279" s="64">
        <f t="shared" si="288"/>
        <v>44927</v>
      </c>
      <c r="E279" s="67" t="str">
        <f t="shared" si="289"/>
        <v>medRxiv</v>
      </c>
      <c r="F279" s="67" t="str">
        <f t="shared" si="290"/>
        <v>No</v>
      </c>
      <c r="G279" s="67" t="str">
        <f t="shared" si="291"/>
        <v>US Food and Drug Administration</v>
      </c>
      <c r="H279" s="67" t="str">
        <f t="shared" si="292"/>
        <v>United States</v>
      </c>
      <c r="I279" s="67" t="str">
        <f t="shared" si="293"/>
        <v>December 2020 to May 2022</v>
      </c>
      <c r="J279" s="67" t="str">
        <f t="shared" si="294"/>
        <v>Retrospective cohort study</v>
      </c>
      <c r="K279" s="67" t="str">
        <f t="shared" si="295"/>
        <v>Elderly adults</v>
      </c>
      <c r="L279" s="67" t="str">
        <f t="shared" si="296"/>
        <v>N/A</v>
      </c>
      <c r="M279" s="67">
        <f t="shared" si="297"/>
        <v>3360981</v>
      </c>
      <c r="N279" s="67" t="str">
        <f t="shared" si="298"/>
        <v>Passive</v>
      </c>
      <c r="O279" s="67" t="str">
        <f t="shared" si="299"/>
        <v>Both</v>
      </c>
      <c r="P279" s="67" t="str">
        <f t="shared" si="300"/>
        <v>Incidence Rate Ratio (IRR)
Conditional Poisson regression was used to estimate incidence rate ratio comparing raes in the risk and control intervals for each adverse event and corresponding attributable risk (AR). Adjusting for seasonality, PPV, and prior infection.</v>
      </c>
      <c r="Q279" s="67" t="s">
        <v>713</v>
      </c>
      <c r="R279" s="67" t="str">
        <f t="shared" si="301"/>
        <v>Overall</v>
      </c>
      <c r="S279" s="67" t="str">
        <f t="shared" si="302"/>
        <v>Overall</v>
      </c>
      <c r="T279" s="15" t="s">
        <v>109</v>
      </c>
      <c r="U279" s="67" t="str">
        <f t="shared" si="303"/>
        <v>mRNA-1273</v>
      </c>
      <c r="V279" s="67" t="str">
        <f t="shared" si="280"/>
        <v>21 days</v>
      </c>
      <c r="W279" s="15" t="s">
        <v>820</v>
      </c>
      <c r="X279" s="67"/>
    </row>
    <row r="280" spans="1:24" ht="29.1" customHeight="1" x14ac:dyDescent="0.25">
      <c r="A280" s="62">
        <f t="shared" si="285"/>
        <v>44978</v>
      </c>
      <c r="B280" s="67" t="str">
        <f t="shared" si="286"/>
        <v>Shoaibi A., et al.</v>
      </c>
      <c r="C280" s="68" t="str">
        <f t="shared" si="287"/>
        <v>Evaluation of Potential Adverse Events Following COVID-19 mRNA Vaccination Among Adults Aged 65 Years and Older: A Self-Controlled Study in the U.S</v>
      </c>
      <c r="D280" s="64">
        <f t="shared" si="288"/>
        <v>44927</v>
      </c>
      <c r="E280" s="67" t="str">
        <f t="shared" si="289"/>
        <v>medRxiv</v>
      </c>
      <c r="F280" s="67" t="str">
        <f t="shared" si="290"/>
        <v>No</v>
      </c>
      <c r="G280" s="67" t="str">
        <f t="shared" si="291"/>
        <v>US Food and Drug Administration</v>
      </c>
      <c r="H280" s="67" t="str">
        <f t="shared" si="292"/>
        <v>United States</v>
      </c>
      <c r="I280" s="67" t="str">
        <f t="shared" si="293"/>
        <v>December 2020 to May 2022</v>
      </c>
      <c r="J280" s="67" t="str">
        <f t="shared" si="294"/>
        <v>Retrospective cohort study</v>
      </c>
      <c r="K280" s="67" t="str">
        <f t="shared" si="295"/>
        <v>Elderly adults</v>
      </c>
      <c r="L280" s="67" t="str">
        <f t="shared" si="296"/>
        <v>N/A</v>
      </c>
      <c r="M280" s="67">
        <f t="shared" si="297"/>
        <v>3360981</v>
      </c>
      <c r="N280" s="67" t="str">
        <f t="shared" si="298"/>
        <v>Passive</v>
      </c>
      <c r="O280" s="67" t="str">
        <f t="shared" si="299"/>
        <v>Both</v>
      </c>
      <c r="P280" s="67" t="str">
        <f t="shared" si="300"/>
        <v>Incidence Rate Ratio (IRR)
Conditional Poisson regression was used to estimate incidence rate ratio comparing raes in the risk and control intervals for each adverse event and corresponding attributable risk (AR). Adjusting for seasonality, PPV, and prior infection.</v>
      </c>
      <c r="Q280" s="67" t="str">
        <f>Q279</f>
        <v>Pulmonary embolism</v>
      </c>
      <c r="R280" s="67" t="str">
        <f t="shared" si="301"/>
        <v>Overall</v>
      </c>
      <c r="S280" s="67" t="str">
        <f t="shared" si="302"/>
        <v>Overall</v>
      </c>
      <c r="T280" s="15" t="s">
        <v>553</v>
      </c>
      <c r="U280" s="67" t="str">
        <f t="shared" si="303"/>
        <v>mRNA-1273</v>
      </c>
      <c r="V280" s="67" t="str">
        <f t="shared" si="280"/>
        <v>21 days</v>
      </c>
      <c r="W280" s="15" t="s">
        <v>821</v>
      </c>
      <c r="X280" s="67"/>
    </row>
    <row r="281" spans="1:24" ht="29.1" customHeight="1" x14ac:dyDescent="0.25">
      <c r="A281" s="62">
        <f t="shared" si="285"/>
        <v>44978</v>
      </c>
      <c r="B281" s="67" t="str">
        <f t="shared" si="286"/>
        <v>Shoaibi A., et al.</v>
      </c>
      <c r="C281" s="68" t="str">
        <f t="shared" si="287"/>
        <v>Evaluation of Potential Adverse Events Following COVID-19 mRNA Vaccination Among Adults Aged 65 Years and Older: A Self-Controlled Study in the U.S</v>
      </c>
      <c r="D281" s="64">
        <f t="shared" si="288"/>
        <v>44927</v>
      </c>
      <c r="E281" s="67" t="str">
        <f t="shared" si="289"/>
        <v>medRxiv</v>
      </c>
      <c r="F281" s="67" t="str">
        <f t="shared" si="290"/>
        <v>No</v>
      </c>
      <c r="G281" s="67" t="str">
        <f t="shared" si="291"/>
        <v>US Food and Drug Administration</v>
      </c>
      <c r="H281" s="67" t="str">
        <f t="shared" si="292"/>
        <v>United States</v>
      </c>
      <c r="I281" s="67" t="str">
        <f t="shared" si="293"/>
        <v>December 2020 to May 2022</v>
      </c>
      <c r="J281" s="67" t="str">
        <f t="shared" si="294"/>
        <v>Retrospective cohort study</v>
      </c>
      <c r="K281" s="67" t="str">
        <f t="shared" si="295"/>
        <v>Elderly adults</v>
      </c>
      <c r="L281" s="67" t="str">
        <f t="shared" si="296"/>
        <v>N/A</v>
      </c>
      <c r="M281" s="67">
        <f t="shared" si="297"/>
        <v>3360981</v>
      </c>
      <c r="N281" s="67" t="str">
        <f t="shared" si="298"/>
        <v>Passive</v>
      </c>
      <c r="O281" s="67" t="str">
        <f t="shared" si="299"/>
        <v>Both</v>
      </c>
      <c r="P281" s="67" t="str">
        <f t="shared" si="300"/>
        <v>Incidence Rate Ratio (IRR)
Conditional Poisson regression was used to estimate incidence rate ratio comparing raes in the risk and control intervals for each adverse event and corresponding attributable risk (AR). Adjusting for seasonality, PPV, and prior infection.</v>
      </c>
      <c r="Q281" s="67" t="s">
        <v>809</v>
      </c>
      <c r="R281" s="67" t="str">
        <f t="shared" si="301"/>
        <v>Overall</v>
      </c>
      <c r="S281" s="67" t="str">
        <f t="shared" si="302"/>
        <v>Overall</v>
      </c>
      <c r="T281" s="15" t="s">
        <v>109</v>
      </c>
      <c r="U281" s="67" t="str">
        <f t="shared" si="303"/>
        <v>mRNA-1273</v>
      </c>
      <c r="V281" s="67" t="str">
        <f t="shared" si="280"/>
        <v>21 days</v>
      </c>
      <c r="W281" s="15" t="s">
        <v>822</v>
      </c>
      <c r="X281" s="67"/>
    </row>
    <row r="282" spans="1:24" ht="29.1" customHeight="1" x14ac:dyDescent="0.25">
      <c r="A282" s="62">
        <f t="shared" si="285"/>
        <v>44978</v>
      </c>
      <c r="B282" s="67" t="str">
        <f t="shared" si="286"/>
        <v>Shoaibi A., et al.</v>
      </c>
      <c r="C282" s="68" t="str">
        <f t="shared" si="287"/>
        <v>Evaluation of Potential Adverse Events Following COVID-19 mRNA Vaccination Among Adults Aged 65 Years and Older: A Self-Controlled Study in the U.S</v>
      </c>
      <c r="D282" s="64">
        <f t="shared" si="288"/>
        <v>44927</v>
      </c>
      <c r="E282" s="67" t="str">
        <f t="shared" si="289"/>
        <v>medRxiv</v>
      </c>
      <c r="F282" s="67" t="str">
        <f t="shared" si="290"/>
        <v>No</v>
      </c>
      <c r="G282" s="67" t="str">
        <f t="shared" si="291"/>
        <v>US Food and Drug Administration</v>
      </c>
      <c r="H282" s="67" t="str">
        <f t="shared" si="292"/>
        <v>United States</v>
      </c>
      <c r="I282" s="67" t="str">
        <f t="shared" si="293"/>
        <v>December 2020 to May 2022</v>
      </c>
      <c r="J282" s="67" t="str">
        <f t="shared" si="294"/>
        <v>Retrospective cohort study</v>
      </c>
      <c r="K282" s="67" t="str">
        <f t="shared" si="295"/>
        <v>Elderly adults</v>
      </c>
      <c r="L282" s="67" t="str">
        <f t="shared" si="296"/>
        <v>N/A</v>
      </c>
      <c r="M282" s="67">
        <f t="shared" si="297"/>
        <v>3360981</v>
      </c>
      <c r="N282" s="67" t="str">
        <f t="shared" si="298"/>
        <v>Passive</v>
      </c>
      <c r="O282" s="67" t="str">
        <f t="shared" si="299"/>
        <v>Both</v>
      </c>
      <c r="P282" s="67" t="str">
        <f t="shared" si="300"/>
        <v>Incidence Rate Ratio (IRR)
Conditional Poisson regression was used to estimate incidence rate ratio comparing raes in the risk and control intervals for each adverse event and corresponding attributable risk (AR). Adjusting for seasonality, PPV, and prior infection.</v>
      </c>
      <c r="Q282" s="67" t="str">
        <f>Q281</f>
        <v>Immune thombocytopenia</v>
      </c>
      <c r="R282" s="67" t="str">
        <f t="shared" si="301"/>
        <v>Overall</v>
      </c>
      <c r="S282" s="67" t="str">
        <f t="shared" si="302"/>
        <v>Overall</v>
      </c>
      <c r="T282" s="15" t="s">
        <v>553</v>
      </c>
      <c r="U282" s="67" t="str">
        <f t="shared" si="303"/>
        <v>mRNA-1273</v>
      </c>
      <c r="V282" s="67" t="str">
        <f t="shared" si="280"/>
        <v>21 days</v>
      </c>
      <c r="W282" s="15" t="s">
        <v>823</v>
      </c>
      <c r="X282" s="67"/>
    </row>
    <row r="283" spans="1:24" ht="43.5" customHeight="1" x14ac:dyDescent="0.25">
      <c r="A283" s="62">
        <f t="shared" si="285"/>
        <v>44978</v>
      </c>
      <c r="B283" s="67" t="str">
        <f t="shared" si="286"/>
        <v>Shoaibi A., et al.</v>
      </c>
      <c r="C283" s="68" t="str">
        <f t="shared" si="287"/>
        <v>Evaluation of Potential Adverse Events Following COVID-19 mRNA Vaccination Among Adults Aged 65 Years and Older: A Self-Controlled Study in the U.S</v>
      </c>
      <c r="D283" s="64">
        <f t="shared" si="288"/>
        <v>44927</v>
      </c>
      <c r="E283" s="67" t="str">
        <f t="shared" si="289"/>
        <v>medRxiv</v>
      </c>
      <c r="F283" s="67" t="str">
        <f t="shared" si="290"/>
        <v>No</v>
      </c>
      <c r="G283" s="67" t="str">
        <f t="shared" si="291"/>
        <v>US Food and Drug Administration</v>
      </c>
      <c r="H283" s="67" t="str">
        <f t="shared" si="292"/>
        <v>United States</v>
      </c>
      <c r="I283" s="67" t="str">
        <f t="shared" si="293"/>
        <v>December 2020 to May 2022</v>
      </c>
      <c r="J283" s="67" t="str">
        <f t="shared" si="294"/>
        <v>Retrospective cohort study</v>
      </c>
      <c r="K283" s="67" t="str">
        <f t="shared" si="295"/>
        <v>Elderly adults</v>
      </c>
      <c r="L283" s="67" t="str">
        <f t="shared" si="296"/>
        <v>N/A</v>
      </c>
      <c r="M283" s="67">
        <f t="shared" si="297"/>
        <v>3360981</v>
      </c>
      <c r="N283" s="67" t="str">
        <f t="shared" si="298"/>
        <v>Passive</v>
      </c>
      <c r="O283" s="67" t="str">
        <f t="shared" si="299"/>
        <v>Both</v>
      </c>
      <c r="P283" s="67" t="str">
        <f t="shared" si="300"/>
        <v>Incidence Rate Ratio (IRR)
Conditional Poisson regression was used to estimate incidence rate ratio comparing raes in the risk and control intervals for each adverse event and corresponding attributable risk (AR). Adjusting for seasonality, PPV, and prior infection.</v>
      </c>
      <c r="Q283" s="15" t="s">
        <v>812</v>
      </c>
      <c r="R283" s="67" t="str">
        <f t="shared" si="301"/>
        <v>Overall</v>
      </c>
      <c r="S283" s="67" t="str">
        <f t="shared" si="302"/>
        <v>Overall</v>
      </c>
      <c r="T283" s="15" t="s">
        <v>109</v>
      </c>
      <c r="U283" s="67" t="str">
        <f t="shared" si="303"/>
        <v>mRNA-1273</v>
      </c>
      <c r="V283" s="67" t="str">
        <f t="shared" si="280"/>
        <v>21 days</v>
      </c>
      <c r="W283" s="15" t="s">
        <v>824</v>
      </c>
      <c r="X283" s="67"/>
    </row>
    <row r="284" spans="1:24" ht="29.1" customHeight="1" x14ac:dyDescent="0.25">
      <c r="A284" s="62">
        <f t="shared" si="285"/>
        <v>44978</v>
      </c>
      <c r="B284" s="67" t="str">
        <f t="shared" si="286"/>
        <v>Shoaibi A., et al.</v>
      </c>
      <c r="C284" s="68" t="str">
        <f t="shared" si="287"/>
        <v>Evaluation of Potential Adverse Events Following COVID-19 mRNA Vaccination Among Adults Aged 65 Years and Older: A Self-Controlled Study in the U.S</v>
      </c>
      <c r="D284" s="64">
        <f t="shared" si="288"/>
        <v>44927</v>
      </c>
      <c r="E284" s="67" t="str">
        <f t="shared" si="289"/>
        <v>medRxiv</v>
      </c>
      <c r="F284" s="67" t="str">
        <f t="shared" si="290"/>
        <v>No</v>
      </c>
      <c r="G284" s="67" t="str">
        <f t="shared" si="291"/>
        <v>US Food and Drug Administration</v>
      </c>
      <c r="H284" s="67" t="str">
        <f t="shared" si="292"/>
        <v>United States</v>
      </c>
      <c r="I284" s="67" t="str">
        <f t="shared" si="293"/>
        <v>December 2020 to May 2022</v>
      </c>
      <c r="J284" s="67" t="str">
        <f t="shared" si="294"/>
        <v>Retrospective cohort study</v>
      </c>
      <c r="K284" s="67" t="str">
        <f t="shared" si="295"/>
        <v>Elderly adults</v>
      </c>
      <c r="L284" s="67" t="str">
        <f t="shared" si="296"/>
        <v>N/A</v>
      </c>
      <c r="M284" s="67">
        <f t="shared" si="297"/>
        <v>3360981</v>
      </c>
      <c r="N284" s="67" t="str">
        <f t="shared" si="298"/>
        <v>Passive</v>
      </c>
      <c r="O284" s="67" t="str">
        <f t="shared" si="299"/>
        <v>Both</v>
      </c>
      <c r="P284" s="67" t="str">
        <f t="shared" si="300"/>
        <v>Incidence Rate Ratio (IRR)
Conditional Poisson regression was used to estimate incidence rate ratio comparing raes in the risk and control intervals for each adverse event and corresponding attributable risk (AR). Adjusting for seasonality, PPV, and prior infection.</v>
      </c>
      <c r="Q284" s="15" t="s">
        <v>814</v>
      </c>
      <c r="R284" s="67" t="str">
        <f t="shared" si="301"/>
        <v>Overall</v>
      </c>
      <c r="S284" s="67" t="str">
        <f t="shared" si="302"/>
        <v>Overall</v>
      </c>
      <c r="T284" s="15" t="s">
        <v>553</v>
      </c>
      <c r="U284" s="67" t="str">
        <f t="shared" si="303"/>
        <v>mRNA-1273</v>
      </c>
      <c r="V284" s="67" t="str">
        <f t="shared" si="280"/>
        <v>21 days</v>
      </c>
      <c r="W284" s="15" t="s">
        <v>825</v>
      </c>
      <c r="X284" s="67"/>
    </row>
    <row r="285" spans="1:24" ht="29.1" customHeight="1" x14ac:dyDescent="0.25">
      <c r="A285" s="62">
        <f t="shared" si="285"/>
        <v>44978</v>
      </c>
      <c r="B285" s="67" t="str">
        <f t="shared" si="286"/>
        <v>Shoaibi A., et al.</v>
      </c>
      <c r="C285" s="68" t="str">
        <f t="shared" si="287"/>
        <v>Evaluation of Potential Adverse Events Following COVID-19 mRNA Vaccination Among Adults Aged 65 Years and Older: A Self-Controlled Study in the U.S</v>
      </c>
      <c r="D285" s="64">
        <f t="shared" si="288"/>
        <v>44927</v>
      </c>
      <c r="E285" s="67" t="str">
        <f t="shared" si="289"/>
        <v>medRxiv</v>
      </c>
      <c r="F285" s="67" t="str">
        <f t="shared" si="290"/>
        <v>No</v>
      </c>
      <c r="G285" s="67" t="str">
        <f t="shared" si="291"/>
        <v>US Food and Drug Administration</v>
      </c>
      <c r="H285" s="67" t="str">
        <f t="shared" si="292"/>
        <v>United States</v>
      </c>
      <c r="I285" s="67" t="str">
        <f t="shared" si="293"/>
        <v>December 2020 to May 2022</v>
      </c>
      <c r="J285" s="67" t="str">
        <f t="shared" si="294"/>
        <v>Retrospective cohort study</v>
      </c>
      <c r="K285" s="67" t="str">
        <f t="shared" si="295"/>
        <v>Elderly adults</v>
      </c>
      <c r="L285" s="67" t="str">
        <f t="shared" si="296"/>
        <v>N/A</v>
      </c>
      <c r="M285" s="67">
        <f t="shared" si="297"/>
        <v>3360981</v>
      </c>
      <c r="N285" s="67" t="str">
        <f t="shared" si="298"/>
        <v>Passive</v>
      </c>
      <c r="O285" s="67" t="str">
        <f t="shared" si="299"/>
        <v>Both</v>
      </c>
      <c r="P285" s="67" t="str">
        <f t="shared" si="300"/>
        <v>Incidence Rate Ratio (IRR)
Conditional Poisson regression was used to estimate incidence rate ratio comparing raes in the risk and control intervals for each adverse event and corresponding attributable risk (AR). Adjusting for seasonality, PPV, and prior infection.</v>
      </c>
      <c r="Q285" s="15" t="s">
        <v>816</v>
      </c>
      <c r="R285" s="67" t="str">
        <f t="shared" si="301"/>
        <v>Overall</v>
      </c>
      <c r="S285" s="67" t="str">
        <f t="shared" si="302"/>
        <v>Overall</v>
      </c>
      <c r="T285" s="15" t="s">
        <v>553</v>
      </c>
      <c r="U285" s="67" t="str">
        <f t="shared" si="303"/>
        <v>mRNA-1273</v>
      </c>
      <c r="V285" s="67" t="str">
        <f t="shared" si="280"/>
        <v>21 days</v>
      </c>
      <c r="W285" s="15" t="s">
        <v>826</v>
      </c>
      <c r="X285" s="67"/>
    </row>
    <row r="286" spans="1:24" x14ac:dyDescent="0.25">
      <c r="A286" s="62">
        <v>44978</v>
      </c>
      <c r="B286" s="67" t="s">
        <v>827</v>
      </c>
      <c r="C286" s="68" t="s">
        <v>828</v>
      </c>
      <c r="D286" s="64">
        <v>44743</v>
      </c>
      <c r="E286" s="67" t="s">
        <v>829</v>
      </c>
      <c r="F286" s="67" t="s">
        <v>36</v>
      </c>
      <c r="G286" s="67" t="s">
        <v>139</v>
      </c>
      <c r="H286" s="67" t="s">
        <v>38</v>
      </c>
      <c r="I286" s="67" t="s">
        <v>830</v>
      </c>
      <c r="J286" s="67" t="s">
        <v>157</v>
      </c>
      <c r="K286" s="67" t="s">
        <v>473</v>
      </c>
      <c r="L286" s="67" t="s">
        <v>41</v>
      </c>
      <c r="M286" s="67" t="s">
        <v>41</v>
      </c>
      <c r="N286" s="67" t="s">
        <v>398</v>
      </c>
      <c r="O286" s="67" t="s">
        <v>41</v>
      </c>
      <c r="P286" s="100" t="s">
        <v>831</v>
      </c>
      <c r="Q286" s="67" t="s">
        <v>475</v>
      </c>
      <c r="R286" s="15" t="s">
        <v>832</v>
      </c>
      <c r="S286" s="67" t="s">
        <v>48</v>
      </c>
      <c r="T286" s="67" t="s">
        <v>402</v>
      </c>
      <c r="U286" s="67" t="s">
        <v>43</v>
      </c>
      <c r="V286" s="67" t="s">
        <v>833</v>
      </c>
      <c r="W286" s="15" t="s">
        <v>834</v>
      </c>
      <c r="X286" s="67" t="s">
        <v>835</v>
      </c>
    </row>
    <row r="287" spans="1:24" ht="30" x14ac:dyDescent="0.25">
      <c r="A287" s="62">
        <f t="shared" ref="A287:J291" si="304">A286</f>
        <v>44978</v>
      </c>
      <c r="B287" s="67" t="str">
        <f t="shared" si="304"/>
        <v>Simone A., et al.</v>
      </c>
      <c r="C287" s="68" t="str">
        <f t="shared" si="304"/>
        <v>Acute myocarditis following a third dose of COVID-19 mRNA vaccination in adults</v>
      </c>
      <c r="D287" s="64">
        <f t="shared" si="304"/>
        <v>44743</v>
      </c>
      <c r="E287" s="67" t="str">
        <f t="shared" si="304"/>
        <v>International Journal of Cardiology</v>
      </c>
      <c r="F287" s="67" t="str">
        <f t="shared" si="304"/>
        <v>Yes</v>
      </c>
      <c r="G287" s="67" t="str">
        <f t="shared" si="304"/>
        <v>None</v>
      </c>
      <c r="H287" s="67" t="str">
        <f t="shared" si="304"/>
        <v>United States</v>
      </c>
      <c r="I287" s="67" t="str">
        <f t="shared" si="304"/>
        <v>December 2020 to February 2022</v>
      </c>
      <c r="J287" s="67" t="str">
        <f t="shared" si="304"/>
        <v>Retrospective cohort study</v>
      </c>
      <c r="K287" s="67" t="str">
        <f t="shared" ref="K287:Q291" si="305">K286</f>
        <v>General population</v>
      </c>
      <c r="L287" s="67" t="str">
        <f t="shared" si="305"/>
        <v>N/A</v>
      </c>
      <c r="M287" s="67" t="str">
        <f t="shared" si="305"/>
        <v>N/A</v>
      </c>
      <c r="N287" s="67" t="str">
        <f t="shared" si="305"/>
        <v>Passive</v>
      </c>
      <c r="O287" s="67" t="str">
        <f t="shared" si="305"/>
        <v>N/A</v>
      </c>
      <c r="P287" s="67" t="str">
        <f t="shared" si="305"/>
        <v>Incidence Rate Ratio (IRR)</v>
      </c>
      <c r="Q287" s="67" t="str">
        <f t="shared" si="305"/>
        <v>Myocarditis</v>
      </c>
      <c r="R287" s="21" t="s">
        <v>836</v>
      </c>
      <c r="S287" s="67" t="str">
        <f>S286</f>
        <v>Overall</v>
      </c>
      <c r="T287" s="67" t="str">
        <f>T286</f>
        <v>1 dose</v>
      </c>
      <c r="U287" s="67" t="str">
        <f>U286</f>
        <v>BNT162b2 or mRNA-1273</v>
      </c>
      <c r="V287" s="67" t="str">
        <f>V286</f>
        <v>1-21 days</v>
      </c>
      <c r="W287" s="15" t="s">
        <v>837</v>
      </c>
      <c r="X287" s="67"/>
    </row>
    <row r="288" spans="1:24" ht="30" x14ac:dyDescent="0.25">
      <c r="A288" s="62">
        <f t="shared" si="304"/>
        <v>44978</v>
      </c>
      <c r="B288" s="67" t="str">
        <f t="shared" si="304"/>
        <v>Simone A., et al.</v>
      </c>
      <c r="C288" s="68" t="str">
        <f t="shared" si="304"/>
        <v>Acute myocarditis following a third dose of COVID-19 mRNA vaccination in adults</v>
      </c>
      <c r="D288" s="64">
        <f t="shared" si="304"/>
        <v>44743</v>
      </c>
      <c r="E288" s="67" t="str">
        <f t="shared" si="304"/>
        <v>International Journal of Cardiology</v>
      </c>
      <c r="F288" s="67" t="str">
        <f t="shared" si="304"/>
        <v>Yes</v>
      </c>
      <c r="G288" s="67" t="str">
        <f t="shared" si="304"/>
        <v>None</v>
      </c>
      <c r="H288" s="67" t="str">
        <f t="shared" si="304"/>
        <v>United States</v>
      </c>
      <c r="I288" s="67" t="str">
        <f t="shared" si="304"/>
        <v>December 2020 to February 2022</v>
      </c>
      <c r="J288" s="67" t="str">
        <f t="shared" si="304"/>
        <v>Retrospective cohort study</v>
      </c>
      <c r="K288" s="67" t="str">
        <f t="shared" si="305"/>
        <v>General population</v>
      </c>
      <c r="L288" s="67" t="str">
        <f t="shared" si="305"/>
        <v>N/A</v>
      </c>
      <c r="M288" s="67" t="str">
        <f t="shared" si="305"/>
        <v>N/A</v>
      </c>
      <c r="N288" s="67" t="str">
        <f t="shared" si="305"/>
        <v>Passive</v>
      </c>
      <c r="O288" s="67" t="str">
        <f t="shared" si="305"/>
        <v>N/A</v>
      </c>
      <c r="P288" s="67" t="str">
        <f t="shared" si="305"/>
        <v>Incidence Rate Ratio (IRR)</v>
      </c>
      <c r="Q288" s="67" t="str">
        <f t="shared" si="305"/>
        <v>Myocarditis</v>
      </c>
      <c r="R288" s="15" t="s">
        <v>832</v>
      </c>
      <c r="S288" s="67" t="str">
        <f>S287</f>
        <v>Overall</v>
      </c>
      <c r="T288" s="67" t="s">
        <v>109</v>
      </c>
      <c r="U288" s="67" t="str">
        <f t="shared" ref="U288:V291" si="306">U287</f>
        <v>BNT162b2 or mRNA-1273</v>
      </c>
      <c r="V288" s="67" t="str">
        <f t="shared" si="306"/>
        <v>1-21 days</v>
      </c>
      <c r="W288" s="15" t="s">
        <v>838</v>
      </c>
      <c r="X288" s="67"/>
    </row>
    <row r="289" spans="1:24" ht="30" x14ac:dyDescent="0.25">
      <c r="A289" s="62">
        <f t="shared" si="304"/>
        <v>44978</v>
      </c>
      <c r="B289" s="67" t="str">
        <f t="shared" si="304"/>
        <v>Simone A., et al.</v>
      </c>
      <c r="C289" s="68" t="str">
        <f t="shared" si="304"/>
        <v>Acute myocarditis following a third dose of COVID-19 mRNA vaccination in adults</v>
      </c>
      <c r="D289" s="64">
        <f t="shared" si="304"/>
        <v>44743</v>
      </c>
      <c r="E289" s="67" t="str">
        <f t="shared" si="304"/>
        <v>International Journal of Cardiology</v>
      </c>
      <c r="F289" s="67" t="str">
        <f t="shared" si="304"/>
        <v>Yes</v>
      </c>
      <c r="G289" s="67" t="str">
        <f t="shared" si="304"/>
        <v>None</v>
      </c>
      <c r="H289" s="67" t="str">
        <f t="shared" si="304"/>
        <v>United States</v>
      </c>
      <c r="I289" s="67" t="str">
        <f t="shared" si="304"/>
        <v>December 2020 to February 2022</v>
      </c>
      <c r="J289" s="67" t="str">
        <f t="shared" si="304"/>
        <v>Retrospective cohort study</v>
      </c>
      <c r="K289" s="67" t="str">
        <f t="shared" si="305"/>
        <v>General population</v>
      </c>
      <c r="L289" s="67" t="str">
        <f t="shared" si="305"/>
        <v>N/A</v>
      </c>
      <c r="M289" s="67" t="str">
        <f t="shared" si="305"/>
        <v>N/A</v>
      </c>
      <c r="N289" s="67" t="str">
        <f t="shared" si="305"/>
        <v>Passive</v>
      </c>
      <c r="O289" s="67" t="str">
        <f t="shared" si="305"/>
        <v>N/A</v>
      </c>
      <c r="P289" s="67" t="str">
        <f t="shared" si="305"/>
        <v>Incidence Rate Ratio (IRR)</v>
      </c>
      <c r="Q289" s="67" t="str">
        <f t="shared" si="305"/>
        <v>Myocarditis</v>
      </c>
      <c r="R289" s="21" t="s">
        <v>836</v>
      </c>
      <c r="S289" s="67" t="str">
        <f>S288</f>
        <v>Overall</v>
      </c>
      <c r="T289" s="67" t="str">
        <f>T288</f>
        <v>2 doses</v>
      </c>
      <c r="U289" s="67" t="str">
        <f t="shared" si="306"/>
        <v>BNT162b2 or mRNA-1273</v>
      </c>
      <c r="V289" s="67" t="str">
        <f t="shared" si="306"/>
        <v>1-21 days</v>
      </c>
      <c r="W289" s="15" t="s">
        <v>839</v>
      </c>
      <c r="X289" s="67"/>
    </row>
    <row r="290" spans="1:24" ht="30" x14ac:dyDescent="0.25">
      <c r="A290" s="62">
        <f t="shared" si="304"/>
        <v>44978</v>
      </c>
      <c r="B290" s="67" t="str">
        <f t="shared" si="304"/>
        <v>Simone A., et al.</v>
      </c>
      <c r="C290" s="68" t="str">
        <f t="shared" si="304"/>
        <v>Acute myocarditis following a third dose of COVID-19 mRNA vaccination in adults</v>
      </c>
      <c r="D290" s="64">
        <f t="shared" si="304"/>
        <v>44743</v>
      </c>
      <c r="E290" s="67" t="str">
        <f t="shared" si="304"/>
        <v>International Journal of Cardiology</v>
      </c>
      <c r="F290" s="67" t="str">
        <f t="shared" si="304"/>
        <v>Yes</v>
      </c>
      <c r="G290" s="67" t="str">
        <f t="shared" si="304"/>
        <v>None</v>
      </c>
      <c r="H290" s="67" t="str">
        <f t="shared" si="304"/>
        <v>United States</v>
      </c>
      <c r="I290" s="67" t="str">
        <f t="shared" si="304"/>
        <v>December 2020 to February 2022</v>
      </c>
      <c r="J290" s="67" t="str">
        <f t="shared" si="304"/>
        <v>Retrospective cohort study</v>
      </c>
      <c r="K290" s="67" t="str">
        <f t="shared" si="305"/>
        <v>General population</v>
      </c>
      <c r="L290" s="67" t="str">
        <f t="shared" si="305"/>
        <v>N/A</v>
      </c>
      <c r="M290" s="67" t="str">
        <f t="shared" si="305"/>
        <v>N/A</v>
      </c>
      <c r="N290" s="67" t="str">
        <f t="shared" si="305"/>
        <v>Passive</v>
      </c>
      <c r="O290" s="67" t="str">
        <f t="shared" si="305"/>
        <v>N/A</v>
      </c>
      <c r="P290" s="67" t="str">
        <f t="shared" si="305"/>
        <v>Incidence Rate Ratio (IRR)</v>
      </c>
      <c r="Q290" s="67" t="str">
        <f t="shared" si="305"/>
        <v>Myocarditis</v>
      </c>
      <c r="R290" s="15" t="s">
        <v>832</v>
      </c>
      <c r="S290" s="67" t="str">
        <f>S289</f>
        <v>Overall</v>
      </c>
      <c r="T290" s="67" t="s">
        <v>553</v>
      </c>
      <c r="U290" s="67" t="str">
        <f t="shared" si="306"/>
        <v>BNT162b2 or mRNA-1273</v>
      </c>
      <c r="V290" s="67" t="str">
        <f t="shared" si="306"/>
        <v>1-21 days</v>
      </c>
      <c r="W290" s="15" t="s">
        <v>840</v>
      </c>
      <c r="X290" s="67"/>
    </row>
    <row r="291" spans="1:24" ht="30" x14ac:dyDescent="0.25">
      <c r="A291" s="62">
        <f t="shared" si="304"/>
        <v>44978</v>
      </c>
      <c r="B291" s="67" t="str">
        <f t="shared" si="304"/>
        <v>Simone A., et al.</v>
      </c>
      <c r="C291" s="68" t="str">
        <f t="shared" si="304"/>
        <v>Acute myocarditis following a third dose of COVID-19 mRNA vaccination in adults</v>
      </c>
      <c r="D291" s="64">
        <f t="shared" si="304"/>
        <v>44743</v>
      </c>
      <c r="E291" s="67" t="str">
        <f t="shared" si="304"/>
        <v>International Journal of Cardiology</v>
      </c>
      <c r="F291" s="67" t="str">
        <f t="shared" si="304"/>
        <v>Yes</v>
      </c>
      <c r="G291" s="67" t="str">
        <f t="shared" si="304"/>
        <v>None</v>
      </c>
      <c r="H291" s="67" t="str">
        <f t="shared" si="304"/>
        <v>United States</v>
      </c>
      <c r="I291" s="67" t="str">
        <f t="shared" si="304"/>
        <v>December 2020 to February 2022</v>
      </c>
      <c r="J291" s="67" t="str">
        <f t="shared" si="304"/>
        <v>Retrospective cohort study</v>
      </c>
      <c r="K291" s="67" t="str">
        <f t="shared" si="305"/>
        <v>General population</v>
      </c>
      <c r="L291" s="67" t="str">
        <f t="shared" si="305"/>
        <v>N/A</v>
      </c>
      <c r="M291" s="67" t="str">
        <f t="shared" si="305"/>
        <v>N/A</v>
      </c>
      <c r="N291" s="67" t="str">
        <f t="shared" si="305"/>
        <v>Passive</v>
      </c>
      <c r="O291" s="67" t="str">
        <f t="shared" si="305"/>
        <v>N/A</v>
      </c>
      <c r="P291" s="67" t="str">
        <f t="shared" si="305"/>
        <v>Incidence Rate Ratio (IRR)</v>
      </c>
      <c r="Q291" s="67" t="str">
        <f t="shared" si="305"/>
        <v>Myocarditis</v>
      </c>
      <c r="R291" s="21" t="s">
        <v>841</v>
      </c>
      <c r="S291" s="67" t="str">
        <f>S290</f>
        <v>Overall</v>
      </c>
      <c r="T291" s="67" t="str">
        <f>T290</f>
        <v>3 doses</v>
      </c>
      <c r="U291" s="67" t="str">
        <f t="shared" si="306"/>
        <v>BNT162b2 or mRNA-1273</v>
      </c>
      <c r="V291" s="67" t="str">
        <f t="shared" si="306"/>
        <v>1-21 days</v>
      </c>
      <c r="W291" s="15" t="s">
        <v>842</v>
      </c>
      <c r="X291" s="67"/>
    </row>
    <row r="292" spans="1:24" ht="30" x14ac:dyDescent="0.25">
      <c r="A292" s="97">
        <v>44978</v>
      </c>
      <c r="B292" s="96" t="s">
        <v>843</v>
      </c>
      <c r="C292" s="98" t="s">
        <v>844</v>
      </c>
      <c r="D292" s="99">
        <v>44774</v>
      </c>
      <c r="E292" s="96" t="s">
        <v>845</v>
      </c>
      <c r="F292" s="96" t="s">
        <v>36</v>
      </c>
      <c r="G292" s="96" t="s">
        <v>846</v>
      </c>
      <c r="H292" s="96" t="s">
        <v>847</v>
      </c>
      <c r="I292" s="96" t="s">
        <v>830</v>
      </c>
      <c r="J292" s="96" t="s">
        <v>157</v>
      </c>
      <c r="K292" s="96" t="s">
        <v>473</v>
      </c>
      <c r="L292" s="96" t="s">
        <v>41</v>
      </c>
      <c r="M292" s="96" t="s">
        <v>848</v>
      </c>
      <c r="N292" s="96" t="s">
        <v>398</v>
      </c>
      <c r="O292" s="96" t="s">
        <v>62</v>
      </c>
      <c r="P292" s="96" t="s">
        <v>849</v>
      </c>
      <c r="Q292" s="96" t="s">
        <v>475</v>
      </c>
      <c r="R292" s="12" t="s">
        <v>48</v>
      </c>
      <c r="S292" s="96" t="s">
        <v>48</v>
      </c>
      <c r="T292" s="96" t="s">
        <v>251</v>
      </c>
      <c r="U292" s="96" t="s">
        <v>65</v>
      </c>
      <c r="V292" s="96" t="s">
        <v>404</v>
      </c>
      <c r="W292" s="12" t="s">
        <v>850</v>
      </c>
      <c r="X292" s="96" t="s">
        <v>851</v>
      </c>
    </row>
    <row r="293" spans="1:24" ht="14.45" customHeight="1" x14ac:dyDescent="0.25">
      <c r="A293" s="97">
        <f t="shared" ref="A293:A324" si="307">A292</f>
        <v>44978</v>
      </c>
      <c r="B293" s="96" t="str">
        <f t="shared" ref="B293:B324" si="308">B292</f>
        <v>Staus W., et al.</v>
      </c>
      <c r="C293" s="98" t="str">
        <f t="shared" ref="C293:C324" si="309">C292</f>
        <v>Analysis of Myocarditis Among 252 Million mRNA-1273 Recipients Worldwide</v>
      </c>
      <c r="D293" s="99">
        <f t="shared" ref="D293:D324" si="310">D292</f>
        <v>44774</v>
      </c>
      <c r="E293" s="96" t="str">
        <f t="shared" ref="E293:E324" si="311">E292</f>
        <v>Clinical Infectious Diseases (Oxford Academic)</v>
      </c>
      <c r="F293" s="96" t="str">
        <f t="shared" ref="F293:F324" si="312">F292</f>
        <v>Yes</v>
      </c>
      <c r="G293" s="96" t="str">
        <f t="shared" ref="G293:G324" si="313">G292</f>
        <v>Moderna Inc.</v>
      </c>
      <c r="H293" s="96" t="str">
        <f t="shared" ref="H293:H324" si="314">H292</f>
        <v>International</v>
      </c>
      <c r="I293" s="96" t="str">
        <f t="shared" ref="I293:I324" si="315">I292</f>
        <v>December 2020 to February 2022</v>
      </c>
      <c r="J293" s="96" t="str">
        <f t="shared" ref="J293:J324" si="316">J292</f>
        <v>Retrospective cohort study</v>
      </c>
      <c r="K293" s="96" t="str">
        <f t="shared" ref="K293:K324" si="317">K292</f>
        <v>General population</v>
      </c>
      <c r="L293" s="96" t="str">
        <f t="shared" ref="L293:L324" si="318">L292</f>
        <v>N/A</v>
      </c>
      <c r="M293" s="96" t="str">
        <f t="shared" ref="M293:M324" si="319">M292</f>
        <v>252 million (568 668 391 doses)</v>
      </c>
      <c r="N293" s="96" t="str">
        <f t="shared" ref="N293:N324" si="320">N292</f>
        <v>Passive</v>
      </c>
      <c r="O293" s="96" t="str">
        <f t="shared" ref="O293:O324" si="321">O292</f>
        <v>No</v>
      </c>
      <c r="P293" s="96" t="str">
        <f t="shared" ref="P293:P324" si="322">P292</f>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293" s="96" t="str">
        <f t="shared" ref="Q293:Q324" si="323">Q292</f>
        <v>Myocarditis</v>
      </c>
      <c r="R293" s="12" t="s">
        <v>732</v>
      </c>
      <c r="S293" s="96" t="str">
        <f t="shared" ref="S293:V299" si="324">S292</f>
        <v>Overall</v>
      </c>
      <c r="T293" s="96" t="str">
        <f t="shared" si="324"/>
        <v xml:space="preserve">Overall </v>
      </c>
      <c r="U293" s="96" t="str">
        <f t="shared" si="324"/>
        <v>mRNA-1273</v>
      </c>
      <c r="V293" s="96" t="str">
        <f t="shared" si="324"/>
        <v>21 days</v>
      </c>
      <c r="W293" s="12" t="s">
        <v>852</v>
      </c>
      <c r="X293" s="96"/>
    </row>
    <row r="294" spans="1:24" ht="14.45" customHeight="1" x14ac:dyDescent="0.25">
      <c r="A294" s="97">
        <f t="shared" si="307"/>
        <v>44978</v>
      </c>
      <c r="B294" s="96" t="str">
        <f t="shared" si="308"/>
        <v>Staus W., et al.</v>
      </c>
      <c r="C294" s="98" t="str">
        <f t="shared" si="309"/>
        <v>Analysis of Myocarditis Among 252 Million mRNA-1273 Recipients Worldwide</v>
      </c>
      <c r="D294" s="99">
        <f t="shared" si="310"/>
        <v>44774</v>
      </c>
      <c r="E294" s="96" t="str">
        <f t="shared" si="311"/>
        <v>Clinical Infectious Diseases (Oxford Academic)</v>
      </c>
      <c r="F294" s="96" t="str">
        <f t="shared" si="312"/>
        <v>Yes</v>
      </c>
      <c r="G294" s="96" t="str">
        <f t="shared" si="313"/>
        <v>Moderna Inc.</v>
      </c>
      <c r="H294" s="96" t="str">
        <f t="shared" si="314"/>
        <v>International</v>
      </c>
      <c r="I294" s="96" t="str">
        <f t="shared" si="315"/>
        <v>December 2020 to February 2022</v>
      </c>
      <c r="J294" s="96" t="str">
        <f t="shared" si="316"/>
        <v>Retrospective cohort study</v>
      </c>
      <c r="K294" s="96" t="str">
        <f t="shared" si="317"/>
        <v>General population</v>
      </c>
      <c r="L294" s="96" t="str">
        <f t="shared" si="318"/>
        <v>N/A</v>
      </c>
      <c r="M294" s="96" t="str">
        <f t="shared" si="319"/>
        <v>252 million (568 668 391 doses)</v>
      </c>
      <c r="N294" s="96" t="str">
        <f t="shared" si="320"/>
        <v>Passive</v>
      </c>
      <c r="O294" s="96" t="str">
        <f t="shared" si="321"/>
        <v>No</v>
      </c>
      <c r="P294"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294" s="96" t="str">
        <f t="shared" si="323"/>
        <v>Myocarditis</v>
      </c>
      <c r="R294" s="12" t="s">
        <v>853</v>
      </c>
      <c r="S294" s="96" t="str">
        <f t="shared" si="324"/>
        <v>Overall</v>
      </c>
      <c r="T294" s="96" t="str">
        <f t="shared" si="324"/>
        <v xml:space="preserve">Overall </v>
      </c>
      <c r="U294" s="96" t="str">
        <f t="shared" si="324"/>
        <v>mRNA-1273</v>
      </c>
      <c r="V294" s="96" t="str">
        <f t="shared" si="324"/>
        <v>21 days</v>
      </c>
      <c r="W294" s="12" t="s">
        <v>854</v>
      </c>
      <c r="X294" s="96"/>
    </row>
    <row r="295" spans="1:24" ht="14.45" customHeight="1" x14ac:dyDescent="0.25">
      <c r="A295" s="97">
        <f t="shared" si="307"/>
        <v>44978</v>
      </c>
      <c r="B295" s="96" t="str">
        <f t="shared" si="308"/>
        <v>Staus W., et al.</v>
      </c>
      <c r="C295" s="98" t="str">
        <f t="shared" si="309"/>
        <v>Analysis of Myocarditis Among 252 Million mRNA-1273 Recipients Worldwide</v>
      </c>
      <c r="D295" s="99">
        <f t="shared" si="310"/>
        <v>44774</v>
      </c>
      <c r="E295" s="96" t="str">
        <f t="shared" si="311"/>
        <v>Clinical Infectious Diseases (Oxford Academic)</v>
      </c>
      <c r="F295" s="96" t="str">
        <f t="shared" si="312"/>
        <v>Yes</v>
      </c>
      <c r="G295" s="96" t="str">
        <f t="shared" si="313"/>
        <v>Moderna Inc.</v>
      </c>
      <c r="H295" s="96" t="str">
        <f t="shared" si="314"/>
        <v>International</v>
      </c>
      <c r="I295" s="96" t="str">
        <f t="shared" si="315"/>
        <v>December 2020 to February 2022</v>
      </c>
      <c r="J295" s="96" t="str">
        <f t="shared" si="316"/>
        <v>Retrospective cohort study</v>
      </c>
      <c r="K295" s="96" t="str">
        <f t="shared" si="317"/>
        <v>General population</v>
      </c>
      <c r="L295" s="96" t="str">
        <f t="shared" si="318"/>
        <v>N/A</v>
      </c>
      <c r="M295" s="96" t="str">
        <f t="shared" si="319"/>
        <v>252 million (568 668 391 doses)</v>
      </c>
      <c r="N295" s="96" t="str">
        <f t="shared" si="320"/>
        <v>Passive</v>
      </c>
      <c r="O295" s="96" t="str">
        <f t="shared" si="321"/>
        <v>No</v>
      </c>
      <c r="P295"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295" s="96" t="str">
        <f t="shared" si="323"/>
        <v>Myocarditis</v>
      </c>
      <c r="R295" s="12" t="s">
        <v>631</v>
      </c>
      <c r="S295" s="96" t="str">
        <f t="shared" si="324"/>
        <v>Overall</v>
      </c>
      <c r="T295" s="96" t="str">
        <f t="shared" si="324"/>
        <v xml:space="preserve">Overall </v>
      </c>
      <c r="U295" s="96" t="str">
        <f t="shared" si="324"/>
        <v>mRNA-1273</v>
      </c>
      <c r="V295" s="96" t="str">
        <f t="shared" si="324"/>
        <v>21 days</v>
      </c>
      <c r="W295" s="12" t="s">
        <v>855</v>
      </c>
      <c r="X295" s="96"/>
    </row>
    <row r="296" spans="1:24" ht="14.45" customHeight="1" x14ac:dyDescent="0.25">
      <c r="A296" s="97">
        <f t="shared" si="307"/>
        <v>44978</v>
      </c>
      <c r="B296" s="96" t="str">
        <f t="shared" si="308"/>
        <v>Staus W., et al.</v>
      </c>
      <c r="C296" s="98" t="str">
        <f t="shared" si="309"/>
        <v>Analysis of Myocarditis Among 252 Million mRNA-1273 Recipients Worldwide</v>
      </c>
      <c r="D296" s="99">
        <f t="shared" si="310"/>
        <v>44774</v>
      </c>
      <c r="E296" s="96" t="str">
        <f t="shared" si="311"/>
        <v>Clinical Infectious Diseases (Oxford Academic)</v>
      </c>
      <c r="F296" s="96" t="str">
        <f t="shared" si="312"/>
        <v>Yes</v>
      </c>
      <c r="G296" s="96" t="str">
        <f t="shared" si="313"/>
        <v>Moderna Inc.</v>
      </c>
      <c r="H296" s="96" t="str">
        <f t="shared" si="314"/>
        <v>International</v>
      </c>
      <c r="I296" s="96" t="str">
        <f t="shared" si="315"/>
        <v>December 2020 to February 2022</v>
      </c>
      <c r="J296" s="96" t="str">
        <f t="shared" si="316"/>
        <v>Retrospective cohort study</v>
      </c>
      <c r="K296" s="96" t="str">
        <f t="shared" si="317"/>
        <v>General population</v>
      </c>
      <c r="L296" s="96" t="str">
        <f t="shared" si="318"/>
        <v>N/A</v>
      </c>
      <c r="M296" s="96" t="str">
        <f t="shared" si="319"/>
        <v>252 million (568 668 391 doses)</v>
      </c>
      <c r="N296" s="96" t="str">
        <f t="shared" si="320"/>
        <v>Passive</v>
      </c>
      <c r="O296" s="96" t="str">
        <f t="shared" si="321"/>
        <v>No</v>
      </c>
      <c r="P296"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296" s="96" t="str">
        <f t="shared" si="323"/>
        <v>Myocarditis</v>
      </c>
      <c r="R296" s="12" t="s">
        <v>665</v>
      </c>
      <c r="S296" s="96" t="str">
        <f t="shared" si="324"/>
        <v>Overall</v>
      </c>
      <c r="T296" s="96" t="str">
        <f t="shared" si="324"/>
        <v xml:space="preserve">Overall </v>
      </c>
      <c r="U296" s="96" t="str">
        <f t="shared" si="324"/>
        <v>mRNA-1273</v>
      </c>
      <c r="V296" s="96" t="str">
        <f t="shared" si="324"/>
        <v>21 days</v>
      </c>
      <c r="W296" s="12" t="s">
        <v>856</v>
      </c>
      <c r="X296" s="96"/>
    </row>
    <row r="297" spans="1:24" ht="14.45" customHeight="1" x14ac:dyDescent="0.25">
      <c r="A297" s="97">
        <f t="shared" si="307"/>
        <v>44978</v>
      </c>
      <c r="B297" s="96" t="str">
        <f t="shared" si="308"/>
        <v>Staus W., et al.</v>
      </c>
      <c r="C297" s="98" t="str">
        <f t="shared" si="309"/>
        <v>Analysis of Myocarditis Among 252 Million mRNA-1273 Recipients Worldwide</v>
      </c>
      <c r="D297" s="99">
        <f t="shared" si="310"/>
        <v>44774</v>
      </c>
      <c r="E297" s="96" t="str">
        <f t="shared" si="311"/>
        <v>Clinical Infectious Diseases (Oxford Academic)</v>
      </c>
      <c r="F297" s="96" t="str">
        <f t="shared" si="312"/>
        <v>Yes</v>
      </c>
      <c r="G297" s="96" t="str">
        <f t="shared" si="313"/>
        <v>Moderna Inc.</v>
      </c>
      <c r="H297" s="96" t="str">
        <f t="shared" si="314"/>
        <v>International</v>
      </c>
      <c r="I297" s="96" t="str">
        <f t="shared" si="315"/>
        <v>December 2020 to February 2022</v>
      </c>
      <c r="J297" s="96" t="str">
        <f t="shared" si="316"/>
        <v>Retrospective cohort study</v>
      </c>
      <c r="K297" s="96" t="str">
        <f t="shared" si="317"/>
        <v>General population</v>
      </c>
      <c r="L297" s="96" t="str">
        <f t="shared" si="318"/>
        <v>N/A</v>
      </c>
      <c r="M297" s="96" t="str">
        <f t="shared" si="319"/>
        <v>252 million (568 668 391 doses)</v>
      </c>
      <c r="N297" s="96" t="str">
        <f t="shared" si="320"/>
        <v>Passive</v>
      </c>
      <c r="O297" s="96" t="str">
        <f t="shared" si="321"/>
        <v>No</v>
      </c>
      <c r="P297"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297" s="96" t="str">
        <f t="shared" si="323"/>
        <v>Myocarditis</v>
      </c>
      <c r="R297" s="12" t="s">
        <v>857</v>
      </c>
      <c r="S297" s="96" t="str">
        <f t="shared" si="324"/>
        <v>Overall</v>
      </c>
      <c r="T297" s="96" t="str">
        <f t="shared" si="324"/>
        <v xml:space="preserve">Overall </v>
      </c>
      <c r="U297" s="96" t="str">
        <f t="shared" si="324"/>
        <v>mRNA-1273</v>
      </c>
      <c r="V297" s="96" t="str">
        <f t="shared" si="324"/>
        <v>21 days</v>
      </c>
      <c r="W297" s="12" t="s">
        <v>858</v>
      </c>
      <c r="X297" s="96"/>
    </row>
    <row r="298" spans="1:24" ht="14.45" customHeight="1" x14ac:dyDescent="0.25">
      <c r="A298" s="97">
        <f t="shared" si="307"/>
        <v>44978</v>
      </c>
      <c r="B298" s="96" t="str">
        <f t="shared" si="308"/>
        <v>Staus W., et al.</v>
      </c>
      <c r="C298" s="98" t="str">
        <f t="shared" si="309"/>
        <v>Analysis of Myocarditis Among 252 Million mRNA-1273 Recipients Worldwide</v>
      </c>
      <c r="D298" s="99">
        <f t="shared" si="310"/>
        <v>44774</v>
      </c>
      <c r="E298" s="96" t="str">
        <f t="shared" si="311"/>
        <v>Clinical Infectious Diseases (Oxford Academic)</v>
      </c>
      <c r="F298" s="96" t="str">
        <f t="shared" si="312"/>
        <v>Yes</v>
      </c>
      <c r="G298" s="96" t="str">
        <f t="shared" si="313"/>
        <v>Moderna Inc.</v>
      </c>
      <c r="H298" s="96" t="str">
        <f t="shared" si="314"/>
        <v>International</v>
      </c>
      <c r="I298" s="96" t="str">
        <f t="shared" si="315"/>
        <v>December 2020 to February 2022</v>
      </c>
      <c r="J298" s="96" t="str">
        <f t="shared" si="316"/>
        <v>Retrospective cohort study</v>
      </c>
      <c r="K298" s="96" t="str">
        <f t="shared" si="317"/>
        <v>General population</v>
      </c>
      <c r="L298" s="96" t="str">
        <f t="shared" si="318"/>
        <v>N/A</v>
      </c>
      <c r="M298" s="96" t="str">
        <f t="shared" si="319"/>
        <v>252 million (568 668 391 doses)</v>
      </c>
      <c r="N298" s="96" t="str">
        <f t="shared" si="320"/>
        <v>Passive</v>
      </c>
      <c r="O298" s="96" t="str">
        <f t="shared" si="321"/>
        <v>No</v>
      </c>
      <c r="P298"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298" s="96" t="str">
        <f t="shared" si="323"/>
        <v>Myocarditis</v>
      </c>
      <c r="R298" s="12" t="s">
        <v>859</v>
      </c>
      <c r="S298" s="96" t="str">
        <f t="shared" si="324"/>
        <v>Overall</v>
      </c>
      <c r="T298" s="96" t="str">
        <f t="shared" si="324"/>
        <v xml:space="preserve">Overall </v>
      </c>
      <c r="U298" s="96" t="str">
        <f t="shared" si="324"/>
        <v>mRNA-1273</v>
      </c>
      <c r="V298" s="96" t="str">
        <f t="shared" si="324"/>
        <v>21 days</v>
      </c>
      <c r="W298" s="12" t="s">
        <v>860</v>
      </c>
      <c r="X298" s="96"/>
    </row>
    <row r="299" spans="1:24" ht="14.45" customHeight="1" x14ac:dyDescent="0.25">
      <c r="A299" s="97">
        <f t="shared" si="307"/>
        <v>44978</v>
      </c>
      <c r="B299" s="96" t="str">
        <f t="shared" si="308"/>
        <v>Staus W., et al.</v>
      </c>
      <c r="C299" s="98" t="str">
        <f t="shared" si="309"/>
        <v>Analysis of Myocarditis Among 252 Million mRNA-1273 Recipients Worldwide</v>
      </c>
      <c r="D299" s="99">
        <f t="shared" si="310"/>
        <v>44774</v>
      </c>
      <c r="E299" s="96" t="str">
        <f t="shared" si="311"/>
        <v>Clinical Infectious Diseases (Oxford Academic)</v>
      </c>
      <c r="F299" s="96" t="str">
        <f t="shared" si="312"/>
        <v>Yes</v>
      </c>
      <c r="G299" s="96" t="str">
        <f t="shared" si="313"/>
        <v>Moderna Inc.</v>
      </c>
      <c r="H299" s="96" t="str">
        <f t="shared" si="314"/>
        <v>International</v>
      </c>
      <c r="I299" s="96" t="str">
        <f t="shared" si="315"/>
        <v>December 2020 to February 2022</v>
      </c>
      <c r="J299" s="96" t="str">
        <f t="shared" si="316"/>
        <v>Retrospective cohort study</v>
      </c>
      <c r="K299" s="96" t="str">
        <f t="shared" si="317"/>
        <v>General population</v>
      </c>
      <c r="L299" s="96" t="str">
        <f t="shared" si="318"/>
        <v>N/A</v>
      </c>
      <c r="M299" s="96" t="str">
        <f t="shared" si="319"/>
        <v>252 million (568 668 391 doses)</v>
      </c>
      <c r="N299" s="96" t="str">
        <f t="shared" si="320"/>
        <v>Passive</v>
      </c>
      <c r="O299" s="96" t="str">
        <f t="shared" si="321"/>
        <v>No</v>
      </c>
      <c r="P299"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299" s="96" t="str">
        <f t="shared" si="323"/>
        <v>Myocarditis</v>
      </c>
      <c r="R299" s="12" t="s">
        <v>861</v>
      </c>
      <c r="S299" s="96" t="str">
        <f t="shared" si="324"/>
        <v>Overall</v>
      </c>
      <c r="T299" s="96" t="str">
        <f t="shared" si="324"/>
        <v xml:space="preserve">Overall </v>
      </c>
      <c r="U299" s="96" t="str">
        <f t="shared" si="324"/>
        <v>mRNA-1273</v>
      </c>
      <c r="V299" s="96" t="str">
        <f t="shared" si="324"/>
        <v>21 days</v>
      </c>
      <c r="W299" s="12" t="s">
        <v>862</v>
      </c>
      <c r="X299" s="96"/>
    </row>
    <row r="300" spans="1:24" ht="14.45" customHeight="1" x14ac:dyDescent="0.25">
      <c r="A300" s="97">
        <f t="shared" si="307"/>
        <v>44978</v>
      </c>
      <c r="B300" s="96" t="str">
        <f t="shared" si="308"/>
        <v>Staus W., et al.</v>
      </c>
      <c r="C300" s="98" t="str">
        <f t="shared" si="309"/>
        <v>Analysis of Myocarditis Among 252 Million mRNA-1273 Recipients Worldwide</v>
      </c>
      <c r="D300" s="99">
        <f t="shared" si="310"/>
        <v>44774</v>
      </c>
      <c r="E300" s="96" t="str">
        <f t="shared" si="311"/>
        <v>Clinical Infectious Diseases (Oxford Academic)</v>
      </c>
      <c r="F300" s="96" t="str">
        <f t="shared" si="312"/>
        <v>Yes</v>
      </c>
      <c r="G300" s="96" t="str">
        <f t="shared" si="313"/>
        <v>Moderna Inc.</v>
      </c>
      <c r="H300" s="96" t="str">
        <f t="shared" si="314"/>
        <v>International</v>
      </c>
      <c r="I300" s="96" t="str">
        <f t="shared" si="315"/>
        <v>December 2020 to February 2022</v>
      </c>
      <c r="J300" s="96" t="str">
        <f t="shared" si="316"/>
        <v>Retrospective cohort study</v>
      </c>
      <c r="K300" s="96" t="str">
        <f t="shared" si="317"/>
        <v>General population</v>
      </c>
      <c r="L300" s="96" t="str">
        <f t="shared" si="318"/>
        <v>N/A</v>
      </c>
      <c r="M300" s="96" t="str">
        <f t="shared" si="319"/>
        <v>252 million (568 668 391 doses)</v>
      </c>
      <c r="N300" s="96" t="str">
        <f t="shared" si="320"/>
        <v>Passive</v>
      </c>
      <c r="O300" s="96" t="str">
        <f t="shared" si="321"/>
        <v>No</v>
      </c>
      <c r="P300"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00" s="96" t="str">
        <f t="shared" si="323"/>
        <v>Myocarditis</v>
      </c>
      <c r="R300" s="12" t="s">
        <v>48</v>
      </c>
      <c r="S300" s="96" t="s">
        <v>439</v>
      </c>
      <c r="T300" s="96" t="str">
        <f t="shared" ref="T300:T315" si="325">T299</f>
        <v xml:space="preserve">Overall </v>
      </c>
      <c r="U300" s="96" t="str">
        <f t="shared" ref="U300:U315" si="326">U299</f>
        <v>mRNA-1273</v>
      </c>
      <c r="V300" s="96" t="str">
        <f t="shared" ref="V300:V315" si="327">V299</f>
        <v>21 days</v>
      </c>
      <c r="W300" s="12" t="s">
        <v>863</v>
      </c>
      <c r="X300" s="96"/>
    </row>
    <row r="301" spans="1:24" ht="14.45" customHeight="1" x14ac:dyDescent="0.25">
      <c r="A301" s="97">
        <f t="shared" si="307"/>
        <v>44978</v>
      </c>
      <c r="B301" s="96" t="str">
        <f t="shared" si="308"/>
        <v>Staus W., et al.</v>
      </c>
      <c r="C301" s="98" t="str">
        <f t="shared" si="309"/>
        <v>Analysis of Myocarditis Among 252 Million mRNA-1273 Recipients Worldwide</v>
      </c>
      <c r="D301" s="99">
        <f t="shared" si="310"/>
        <v>44774</v>
      </c>
      <c r="E301" s="96" t="str">
        <f t="shared" si="311"/>
        <v>Clinical Infectious Diseases (Oxford Academic)</v>
      </c>
      <c r="F301" s="96" t="str">
        <f t="shared" si="312"/>
        <v>Yes</v>
      </c>
      <c r="G301" s="96" t="str">
        <f t="shared" si="313"/>
        <v>Moderna Inc.</v>
      </c>
      <c r="H301" s="96" t="str">
        <f t="shared" si="314"/>
        <v>International</v>
      </c>
      <c r="I301" s="96" t="str">
        <f t="shared" si="315"/>
        <v>December 2020 to February 2022</v>
      </c>
      <c r="J301" s="96" t="str">
        <f t="shared" si="316"/>
        <v>Retrospective cohort study</v>
      </c>
      <c r="K301" s="96" t="str">
        <f t="shared" si="317"/>
        <v>General population</v>
      </c>
      <c r="L301" s="96" t="str">
        <f t="shared" si="318"/>
        <v>N/A</v>
      </c>
      <c r="M301" s="96" t="str">
        <f t="shared" si="319"/>
        <v>252 million (568 668 391 doses)</v>
      </c>
      <c r="N301" s="96" t="str">
        <f t="shared" si="320"/>
        <v>Passive</v>
      </c>
      <c r="O301" s="96" t="str">
        <f t="shared" si="321"/>
        <v>No</v>
      </c>
      <c r="P301"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01" s="96" t="str">
        <f t="shared" si="323"/>
        <v>Myocarditis</v>
      </c>
      <c r="R301" s="12" t="s">
        <v>732</v>
      </c>
      <c r="S301" s="96" t="str">
        <f t="shared" ref="S301:S307" si="328">S300</f>
        <v>Male</v>
      </c>
      <c r="T301" s="96" t="str">
        <f t="shared" si="325"/>
        <v xml:space="preserve">Overall </v>
      </c>
      <c r="U301" s="96" t="str">
        <f t="shared" si="326"/>
        <v>mRNA-1273</v>
      </c>
      <c r="V301" s="96" t="str">
        <f t="shared" si="327"/>
        <v>21 days</v>
      </c>
      <c r="W301" s="12" t="s">
        <v>864</v>
      </c>
      <c r="X301" s="96"/>
    </row>
    <row r="302" spans="1:24" ht="14.45" customHeight="1" x14ac:dyDescent="0.25">
      <c r="A302" s="97">
        <f t="shared" si="307"/>
        <v>44978</v>
      </c>
      <c r="B302" s="96" t="str">
        <f t="shared" si="308"/>
        <v>Staus W., et al.</v>
      </c>
      <c r="C302" s="98" t="str">
        <f t="shared" si="309"/>
        <v>Analysis of Myocarditis Among 252 Million mRNA-1273 Recipients Worldwide</v>
      </c>
      <c r="D302" s="99">
        <f t="shared" si="310"/>
        <v>44774</v>
      </c>
      <c r="E302" s="96" t="str">
        <f t="shared" si="311"/>
        <v>Clinical Infectious Diseases (Oxford Academic)</v>
      </c>
      <c r="F302" s="96" t="str">
        <f t="shared" si="312"/>
        <v>Yes</v>
      </c>
      <c r="G302" s="96" t="str">
        <f t="shared" si="313"/>
        <v>Moderna Inc.</v>
      </c>
      <c r="H302" s="96" t="str">
        <f t="shared" si="314"/>
        <v>International</v>
      </c>
      <c r="I302" s="96" t="str">
        <f t="shared" si="315"/>
        <v>December 2020 to February 2022</v>
      </c>
      <c r="J302" s="96" t="str">
        <f t="shared" si="316"/>
        <v>Retrospective cohort study</v>
      </c>
      <c r="K302" s="96" t="str">
        <f t="shared" si="317"/>
        <v>General population</v>
      </c>
      <c r="L302" s="96" t="str">
        <f t="shared" si="318"/>
        <v>N/A</v>
      </c>
      <c r="M302" s="96" t="str">
        <f t="shared" si="319"/>
        <v>252 million (568 668 391 doses)</v>
      </c>
      <c r="N302" s="96" t="str">
        <f t="shared" si="320"/>
        <v>Passive</v>
      </c>
      <c r="O302" s="96" t="str">
        <f t="shared" si="321"/>
        <v>No</v>
      </c>
      <c r="P302"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02" s="96" t="str">
        <f t="shared" si="323"/>
        <v>Myocarditis</v>
      </c>
      <c r="R302" s="12" t="s">
        <v>853</v>
      </c>
      <c r="S302" s="96" t="str">
        <f t="shared" si="328"/>
        <v>Male</v>
      </c>
      <c r="T302" s="96" t="str">
        <f t="shared" si="325"/>
        <v xml:space="preserve">Overall </v>
      </c>
      <c r="U302" s="96" t="str">
        <f t="shared" si="326"/>
        <v>mRNA-1273</v>
      </c>
      <c r="V302" s="96" t="str">
        <f t="shared" si="327"/>
        <v>21 days</v>
      </c>
      <c r="W302" s="12" t="s">
        <v>865</v>
      </c>
      <c r="X302" s="96"/>
    </row>
    <row r="303" spans="1:24" ht="14.45" customHeight="1" x14ac:dyDescent="0.25">
      <c r="A303" s="97">
        <f t="shared" si="307"/>
        <v>44978</v>
      </c>
      <c r="B303" s="96" t="str">
        <f t="shared" si="308"/>
        <v>Staus W., et al.</v>
      </c>
      <c r="C303" s="98" t="str">
        <f t="shared" si="309"/>
        <v>Analysis of Myocarditis Among 252 Million mRNA-1273 Recipients Worldwide</v>
      </c>
      <c r="D303" s="99">
        <f t="shared" si="310"/>
        <v>44774</v>
      </c>
      <c r="E303" s="96" t="str">
        <f t="shared" si="311"/>
        <v>Clinical Infectious Diseases (Oxford Academic)</v>
      </c>
      <c r="F303" s="96" t="str">
        <f t="shared" si="312"/>
        <v>Yes</v>
      </c>
      <c r="G303" s="96" t="str">
        <f t="shared" si="313"/>
        <v>Moderna Inc.</v>
      </c>
      <c r="H303" s="96" t="str">
        <f t="shared" si="314"/>
        <v>International</v>
      </c>
      <c r="I303" s="96" t="str">
        <f t="shared" si="315"/>
        <v>December 2020 to February 2022</v>
      </c>
      <c r="J303" s="96" t="str">
        <f t="shared" si="316"/>
        <v>Retrospective cohort study</v>
      </c>
      <c r="K303" s="96" t="str">
        <f t="shared" si="317"/>
        <v>General population</v>
      </c>
      <c r="L303" s="96" t="str">
        <f t="shared" si="318"/>
        <v>N/A</v>
      </c>
      <c r="M303" s="96" t="str">
        <f t="shared" si="319"/>
        <v>252 million (568 668 391 doses)</v>
      </c>
      <c r="N303" s="96" t="str">
        <f t="shared" si="320"/>
        <v>Passive</v>
      </c>
      <c r="O303" s="96" t="str">
        <f t="shared" si="321"/>
        <v>No</v>
      </c>
      <c r="P303"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03" s="96" t="str">
        <f t="shared" si="323"/>
        <v>Myocarditis</v>
      </c>
      <c r="R303" s="12" t="s">
        <v>631</v>
      </c>
      <c r="S303" s="96" t="str">
        <f t="shared" si="328"/>
        <v>Male</v>
      </c>
      <c r="T303" s="96" t="str">
        <f t="shared" si="325"/>
        <v xml:space="preserve">Overall </v>
      </c>
      <c r="U303" s="96" t="str">
        <f t="shared" si="326"/>
        <v>mRNA-1273</v>
      </c>
      <c r="V303" s="96" t="str">
        <f t="shared" si="327"/>
        <v>21 days</v>
      </c>
      <c r="W303" s="12" t="s">
        <v>866</v>
      </c>
      <c r="X303" s="96"/>
    </row>
    <row r="304" spans="1:24" ht="14.45" customHeight="1" x14ac:dyDescent="0.25">
      <c r="A304" s="97">
        <f t="shared" si="307"/>
        <v>44978</v>
      </c>
      <c r="B304" s="96" t="str">
        <f t="shared" si="308"/>
        <v>Staus W., et al.</v>
      </c>
      <c r="C304" s="98" t="str">
        <f t="shared" si="309"/>
        <v>Analysis of Myocarditis Among 252 Million mRNA-1273 Recipients Worldwide</v>
      </c>
      <c r="D304" s="99">
        <f t="shared" si="310"/>
        <v>44774</v>
      </c>
      <c r="E304" s="96" t="str">
        <f t="shared" si="311"/>
        <v>Clinical Infectious Diseases (Oxford Academic)</v>
      </c>
      <c r="F304" s="96" t="str">
        <f t="shared" si="312"/>
        <v>Yes</v>
      </c>
      <c r="G304" s="96" t="str">
        <f t="shared" si="313"/>
        <v>Moderna Inc.</v>
      </c>
      <c r="H304" s="96" t="str">
        <f t="shared" si="314"/>
        <v>International</v>
      </c>
      <c r="I304" s="96" t="str">
        <f t="shared" si="315"/>
        <v>December 2020 to February 2022</v>
      </c>
      <c r="J304" s="96" t="str">
        <f t="shared" si="316"/>
        <v>Retrospective cohort study</v>
      </c>
      <c r="K304" s="96" t="str">
        <f t="shared" si="317"/>
        <v>General population</v>
      </c>
      <c r="L304" s="96" t="str">
        <f t="shared" si="318"/>
        <v>N/A</v>
      </c>
      <c r="M304" s="96" t="str">
        <f t="shared" si="319"/>
        <v>252 million (568 668 391 doses)</v>
      </c>
      <c r="N304" s="96" t="str">
        <f t="shared" si="320"/>
        <v>Passive</v>
      </c>
      <c r="O304" s="96" t="str">
        <f t="shared" si="321"/>
        <v>No</v>
      </c>
      <c r="P304"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04" s="96" t="str">
        <f t="shared" si="323"/>
        <v>Myocarditis</v>
      </c>
      <c r="R304" s="12" t="s">
        <v>665</v>
      </c>
      <c r="S304" s="96" t="str">
        <f t="shared" si="328"/>
        <v>Male</v>
      </c>
      <c r="T304" s="96" t="str">
        <f t="shared" si="325"/>
        <v xml:space="preserve">Overall </v>
      </c>
      <c r="U304" s="96" t="str">
        <f t="shared" si="326"/>
        <v>mRNA-1273</v>
      </c>
      <c r="V304" s="96" t="str">
        <f t="shared" si="327"/>
        <v>21 days</v>
      </c>
      <c r="W304" s="12" t="s">
        <v>867</v>
      </c>
      <c r="X304" s="96"/>
    </row>
    <row r="305" spans="1:24" ht="14.45" customHeight="1" x14ac:dyDescent="0.25">
      <c r="A305" s="97">
        <f t="shared" si="307"/>
        <v>44978</v>
      </c>
      <c r="B305" s="96" t="str">
        <f t="shared" si="308"/>
        <v>Staus W., et al.</v>
      </c>
      <c r="C305" s="98" t="str">
        <f t="shared" si="309"/>
        <v>Analysis of Myocarditis Among 252 Million mRNA-1273 Recipients Worldwide</v>
      </c>
      <c r="D305" s="99">
        <f t="shared" si="310"/>
        <v>44774</v>
      </c>
      <c r="E305" s="96" t="str">
        <f t="shared" si="311"/>
        <v>Clinical Infectious Diseases (Oxford Academic)</v>
      </c>
      <c r="F305" s="96" t="str">
        <f t="shared" si="312"/>
        <v>Yes</v>
      </c>
      <c r="G305" s="96" t="str">
        <f t="shared" si="313"/>
        <v>Moderna Inc.</v>
      </c>
      <c r="H305" s="96" t="str">
        <f t="shared" si="314"/>
        <v>International</v>
      </c>
      <c r="I305" s="96" t="str">
        <f t="shared" si="315"/>
        <v>December 2020 to February 2022</v>
      </c>
      <c r="J305" s="96" t="str">
        <f t="shared" si="316"/>
        <v>Retrospective cohort study</v>
      </c>
      <c r="K305" s="96" t="str">
        <f t="shared" si="317"/>
        <v>General population</v>
      </c>
      <c r="L305" s="96" t="str">
        <f t="shared" si="318"/>
        <v>N/A</v>
      </c>
      <c r="M305" s="96" t="str">
        <f t="shared" si="319"/>
        <v>252 million (568 668 391 doses)</v>
      </c>
      <c r="N305" s="96" t="str">
        <f t="shared" si="320"/>
        <v>Passive</v>
      </c>
      <c r="O305" s="96" t="str">
        <f t="shared" si="321"/>
        <v>No</v>
      </c>
      <c r="P305"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05" s="96" t="str">
        <f t="shared" si="323"/>
        <v>Myocarditis</v>
      </c>
      <c r="R305" s="12" t="s">
        <v>857</v>
      </c>
      <c r="S305" s="96" t="str">
        <f t="shared" si="328"/>
        <v>Male</v>
      </c>
      <c r="T305" s="96" t="str">
        <f t="shared" si="325"/>
        <v xml:space="preserve">Overall </v>
      </c>
      <c r="U305" s="96" t="str">
        <f t="shared" si="326"/>
        <v>mRNA-1273</v>
      </c>
      <c r="V305" s="96" t="str">
        <f t="shared" si="327"/>
        <v>21 days</v>
      </c>
      <c r="W305" s="12" t="s">
        <v>868</v>
      </c>
      <c r="X305" s="96"/>
    </row>
    <row r="306" spans="1:24" ht="14.45" customHeight="1" x14ac:dyDescent="0.25">
      <c r="A306" s="97">
        <f t="shared" si="307"/>
        <v>44978</v>
      </c>
      <c r="B306" s="96" t="str">
        <f t="shared" si="308"/>
        <v>Staus W., et al.</v>
      </c>
      <c r="C306" s="98" t="str">
        <f t="shared" si="309"/>
        <v>Analysis of Myocarditis Among 252 Million mRNA-1273 Recipients Worldwide</v>
      </c>
      <c r="D306" s="99">
        <f t="shared" si="310"/>
        <v>44774</v>
      </c>
      <c r="E306" s="96" t="str">
        <f t="shared" si="311"/>
        <v>Clinical Infectious Diseases (Oxford Academic)</v>
      </c>
      <c r="F306" s="96" t="str">
        <f t="shared" si="312"/>
        <v>Yes</v>
      </c>
      <c r="G306" s="96" t="str">
        <f t="shared" si="313"/>
        <v>Moderna Inc.</v>
      </c>
      <c r="H306" s="96" t="str">
        <f t="shared" si="314"/>
        <v>International</v>
      </c>
      <c r="I306" s="96" t="str">
        <f t="shared" si="315"/>
        <v>December 2020 to February 2022</v>
      </c>
      <c r="J306" s="96" t="str">
        <f t="shared" si="316"/>
        <v>Retrospective cohort study</v>
      </c>
      <c r="K306" s="96" t="str">
        <f t="shared" si="317"/>
        <v>General population</v>
      </c>
      <c r="L306" s="96" t="str">
        <f t="shared" si="318"/>
        <v>N/A</v>
      </c>
      <c r="M306" s="96" t="str">
        <f t="shared" si="319"/>
        <v>252 million (568 668 391 doses)</v>
      </c>
      <c r="N306" s="96" t="str">
        <f t="shared" si="320"/>
        <v>Passive</v>
      </c>
      <c r="O306" s="96" t="str">
        <f t="shared" si="321"/>
        <v>No</v>
      </c>
      <c r="P306"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06" s="96" t="str">
        <f t="shared" si="323"/>
        <v>Myocarditis</v>
      </c>
      <c r="R306" s="12" t="s">
        <v>859</v>
      </c>
      <c r="S306" s="96" t="str">
        <f t="shared" si="328"/>
        <v>Male</v>
      </c>
      <c r="T306" s="96" t="str">
        <f t="shared" si="325"/>
        <v xml:space="preserve">Overall </v>
      </c>
      <c r="U306" s="96" t="str">
        <f t="shared" si="326"/>
        <v>mRNA-1273</v>
      </c>
      <c r="V306" s="96" t="str">
        <f t="shared" si="327"/>
        <v>21 days</v>
      </c>
      <c r="W306" s="12" t="s">
        <v>869</v>
      </c>
      <c r="X306" s="96"/>
    </row>
    <row r="307" spans="1:24" ht="14.45" customHeight="1" x14ac:dyDescent="0.25">
      <c r="A307" s="97">
        <f t="shared" si="307"/>
        <v>44978</v>
      </c>
      <c r="B307" s="96" t="str">
        <f t="shared" si="308"/>
        <v>Staus W., et al.</v>
      </c>
      <c r="C307" s="98" t="str">
        <f t="shared" si="309"/>
        <v>Analysis of Myocarditis Among 252 Million mRNA-1273 Recipients Worldwide</v>
      </c>
      <c r="D307" s="99">
        <f t="shared" si="310"/>
        <v>44774</v>
      </c>
      <c r="E307" s="96" t="str">
        <f t="shared" si="311"/>
        <v>Clinical Infectious Diseases (Oxford Academic)</v>
      </c>
      <c r="F307" s="96" t="str">
        <f t="shared" si="312"/>
        <v>Yes</v>
      </c>
      <c r="G307" s="96" t="str">
        <f t="shared" si="313"/>
        <v>Moderna Inc.</v>
      </c>
      <c r="H307" s="96" t="str">
        <f t="shared" si="314"/>
        <v>International</v>
      </c>
      <c r="I307" s="96" t="str">
        <f t="shared" si="315"/>
        <v>December 2020 to February 2022</v>
      </c>
      <c r="J307" s="96" t="str">
        <f t="shared" si="316"/>
        <v>Retrospective cohort study</v>
      </c>
      <c r="K307" s="96" t="str">
        <f t="shared" si="317"/>
        <v>General population</v>
      </c>
      <c r="L307" s="96" t="str">
        <f t="shared" si="318"/>
        <v>N/A</v>
      </c>
      <c r="M307" s="96" t="str">
        <f t="shared" si="319"/>
        <v>252 million (568 668 391 doses)</v>
      </c>
      <c r="N307" s="96" t="str">
        <f t="shared" si="320"/>
        <v>Passive</v>
      </c>
      <c r="O307" s="96" t="str">
        <f t="shared" si="321"/>
        <v>No</v>
      </c>
      <c r="P307"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07" s="96" t="str">
        <f t="shared" si="323"/>
        <v>Myocarditis</v>
      </c>
      <c r="R307" s="12" t="s">
        <v>861</v>
      </c>
      <c r="S307" s="96" t="str">
        <f t="shared" si="328"/>
        <v>Male</v>
      </c>
      <c r="T307" s="96" t="str">
        <f t="shared" si="325"/>
        <v xml:space="preserve">Overall </v>
      </c>
      <c r="U307" s="96" t="str">
        <f t="shared" si="326"/>
        <v>mRNA-1273</v>
      </c>
      <c r="V307" s="96" t="str">
        <f t="shared" si="327"/>
        <v>21 days</v>
      </c>
      <c r="W307" s="12" t="s">
        <v>870</v>
      </c>
      <c r="X307" s="96"/>
    </row>
    <row r="308" spans="1:24" ht="14.45" customHeight="1" x14ac:dyDescent="0.25">
      <c r="A308" s="97">
        <f t="shared" si="307"/>
        <v>44978</v>
      </c>
      <c r="B308" s="96" t="str">
        <f t="shared" si="308"/>
        <v>Staus W., et al.</v>
      </c>
      <c r="C308" s="98" t="str">
        <f t="shared" si="309"/>
        <v>Analysis of Myocarditis Among 252 Million mRNA-1273 Recipients Worldwide</v>
      </c>
      <c r="D308" s="99">
        <f t="shared" si="310"/>
        <v>44774</v>
      </c>
      <c r="E308" s="96" t="str">
        <f t="shared" si="311"/>
        <v>Clinical Infectious Diseases (Oxford Academic)</v>
      </c>
      <c r="F308" s="96" t="str">
        <f t="shared" si="312"/>
        <v>Yes</v>
      </c>
      <c r="G308" s="96" t="str">
        <f t="shared" si="313"/>
        <v>Moderna Inc.</v>
      </c>
      <c r="H308" s="96" t="str">
        <f t="shared" si="314"/>
        <v>International</v>
      </c>
      <c r="I308" s="96" t="str">
        <f t="shared" si="315"/>
        <v>December 2020 to February 2022</v>
      </c>
      <c r="J308" s="96" t="str">
        <f t="shared" si="316"/>
        <v>Retrospective cohort study</v>
      </c>
      <c r="K308" s="96" t="str">
        <f t="shared" si="317"/>
        <v>General population</v>
      </c>
      <c r="L308" s="96" t="str">
        <f t="shared" si="318"/>
        <v>N/A</v>
      </c>
      <c r="M308" s="96" t="str">
        <f t="shared" si="319"/>
        <v>252 million (568 668 391 doses)</v>
      </c>
      <c r="N308" s="96" t="str">
        <f t="shared" si="320"/>
        <v>Passive</v>
      </c>
      <c r="O308" s="96" t="str">
        <f t="shared" si="321"/>
        <v>No</v>
      </c>
      <c r="P308"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08" s="96" t="str">
        <f t="shared" si="323"/>
        <v>Myocarditis</v>
      </c>
      <c r="R308" s="12" t="s">
        <v>48</v>
      </c>
      <c r="S308" s="96" t="s">
        <v>445</v>
      </c>
      <c r="T308" s="96" t="str">
        <f t="shared" si="325"/>
        <v xml:space="preserve">Overall </v>
      </c>
      <c r="U308" s="96" t="str">
        <f t="shared" si="326"/>
        <v>mRNA-1273</v>
      </c>
      <c r="V308" s="96" t="str">
        <f t="shared" si="327"/>
        <v>21 days</v>
      </c>
      <c r="W308" s="12" t="s">
        <v>871</v>
      </c>
      <c r="X308" s="96"/>
    </row>
    <row r="309" spans="1:24" ht="14.45" customHeight="1" x14ac:dyDescent="0.25">
      <c r="A309" s="97">
        <f t="shared" si="307"/>
        <v>44978</v>
      </c>
      <c r="B309" s="96" t="str">
        <f t="shared" si="308"/>
        <v>Staus W., et al.</v>
      </c>
      <c r="C309" s="98" t="str">
        <f t="shared" si="309"/>
        <v>Analysis of Myocarditis Among 252 Million mRNA-1273 Recipients Worldwide</v>
      </c>
      <c r="D309" s="99">
        <f t="shared" si="310"/>
        <v>44774</v>
      </c>
      <c r="E309" s="96" t="str">
        <f t="shared" si="311"/>
        <v>Clinical Infectious Diseases (Oxford Academic)</v>
      </c>
      <c r="F309" s="96" t="str">
        <f t="shared" si="312"/>
        <v>Yes</v>
      </c>
      <c r="G309" s="96" t="str">
        <f t="shared" si="313"/>
        <v>Moderna Inc.</v>
      </c>
      <c r="H309" s="96" t="str">
        <f t="shared" si="314"/>
        <v>International</v>
      </c>
      <c r="I309" s="96" t="str">
        <f t="shared" si="315"/>
        <v>December 2020 to February 2022</v>
      </c>
      <c r="J309" s="96" t="str">
        <f t="shared" si="316"/>
        <v>Retrospective cohort study</v>
      </c>
      <c r="K309" s="96" t="str">
        <f t="shared" si="317"/>
        <v>General population</v>
      </c>
      <c r="L309" s="96" t="str">
        <f t="shared" si="318"/>
        <v>N/A</v>
      </c>
      <c r="M309" s="96" t="str">
        <f t="shared" si="319"/>
        <v>252 million (568 668 391 doses)</v>
      </c>
      <c r="N309" s="96" t="str">
        <f t="shared" si="320"/>
        <v>Passive</v>
      </c>
      <c r="O309" s="96" t="str">
        <f t="shared" si="321"/>
        <v>No</v>
      </c>
      <c r="P309"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09" s="96" t="str">
        <f t="shared" si="323"/>
        <v>Myocarditis</v>
      </c>
      <c r="R309" s="12" t="s">
        <v>732</v>
      </c>
      <c r="S309" s="96" t="str">
        <f t="shared" ref="S309:S315" si="329">S308</f>
        <v>Female</v>
      </c>
      <c r="T309" s="96" t="str">
        <f t="shared" si="325"/>
        <v xml:space="preserve">Overall </v>
      </c>
      <c r="U309" s="96" t="str">
        <f t="shared" si="326"/>
        <v>mRNA-1273</v>
      </c>
      <c r="V309" s="96" t="str">
        <f t="shared" si="327"/>
        <v>21 days</v>
      </c>
      <c r="W309" s="12" t="s">
        <v>872</v>
      </c>
      <c r="X309" s="96"/>
    </row>
    <row r="310" spans="1:24" ht="14.45" customHeight="1" x14ac:dyDescent="0.25">
      <c r="A310" s="97">
        <f t="shared" si="307"/>
        <v>44978</v>
      </c>
      <c r="B310" s="96" t="str">
        <f t="shared" si="308"/>
        <v>Staus W., et al.</v>
      </c>
      <c r="C310" s="98" t="str">
        <f t="shared" si="309"/>
        <v>Analysis of Myocarditis Among 252 Million mRNA-1273 Recipients Worldwide</v>
      </c>
      <c r="D310" s="99">
        <f t="shared" si="310"/>
        <v>44774</v>
      </c>
      <c r="E310" s="96" t="str">
        <f t="shared" si="311"/>
        <v>Clinical Infectious Diseases (Oxford Academic)</v>
      </c>
      <c r="F310" s="96" t="str">
        <f t="shared" si="312"/>
        <v>Yes</v>
      </c>
      <c r="G310" s="96" t="str">
        <f t="shared" si="313"/>
        <v>Moderna Inc.</v>
      </c>
      <c r="H310" s="96" t="str">
        <f t="shared" si="314"/>
        <v>International</v>
      </c>
      <c r="I310" s="96" t="str">
        <f t="shared" si="315"/>
        <v>December 2020 to February 2022</v>
      </c>
      <c r="J310" s="96" t="str">
        <f t="shared" si="316"/>
        <v>Retrospective cohort study</v>
      </c>
      <c r="K310" s="96" t="str">
        <f t="shared" si="317"/>
        <v>General population</v>
      </c>
      <c r="L310" s="96" t="str">
        <f t="shared" si="318"/>
        <v>N/A</v>
      </c>
      <c r="M310" s="96" t="str">
        <f t="shared" si="319"/>
        <v>252 million (568 668 391 doses)</v>
      </c>
      <c r="N310" s="96" t="str">
        <f t="shared" si="320"/>
        <v>Passive</v>
      </c>
      <c r="O310" s="96" t="str">
        <f t="shared" si="321"/>
        <v>No</v>
      </c>
      <c r="P310"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10" s="96" t="str">
        <f t="shared" si="323"/>
        <v>Myocarditis</v>
      </c>
      <c r="R310" s="12" t="s">
        <v>853</v>
      </c>
      <c r="S310" s="96" t="str">
        <f t="shared" si="329"/>
        <v>Female</v>
      </c>
      <c r="T310" s="96" t="str">
        <f t="shared" si="325"/>
        <v xml:space="preserve">Overall </v>
      </c>
      <c r="U310" s="96" t="str">
        <f t="shared" si="326"/>
        <v>mRNA-1273</v>
      </c>
      <c r="V310" s="96" t="str">
        <f t="shared" si="327"/>
        <v>21 days</v>
      </c>
      <c r="W310" s="12" t="s">
        <v>873</v>
      </c>
      <c r="X310" s="96"/>
    </row>
    <row r="311" spans="1:24" ht="14.45" customHeight="1" x14ac:dyDescent="0.25">
      <c r="A311" s="97">
        <f t="shared" si="307"/>
        <v>44978</v>
      </c>
      <c r="B311" s="96" t="str">
        <f t="shared" si="308"/>
        <v>Staus W., et al.</v>
      </c>
      <c r="C311" s="98" t="str">
        <f t="shared" si="309"/>
        <v>Analysis of Myocarditis Among 252 Million mRNA-1273 Recipients Worldwide</v>
      </c>
      <c r="D311" s="99">
        <f t="shared" si="310"/>
        <v>44774</v>
      </c>
      <c r="E311" s="96" t="str">
        <f t="shared" si="311"/>
        <v>Clinical Infectious Diseases (Oxford Academic)</v>
      </c>
      <c r="F311" s="96" t="str">
        <f t="shared" si="312"/>
        <v>Yes</v>
      </c>
      <c r="G311" s="96" t="str">
        <f t="shared" si="313"/>
        <v>Moderna Inc.</v>
      </c>
      <c r="H311" s="96" t="str">
        <f t="shared" si="314"/>
        <v>International</v>
      </c>
      <c r="I311" s="96" t="str">
        <f t="shared" si="315"/>
        <v>December 2020 to February 2022</v>
      </c>
      <c r="J311" s="96" t="str">
        <f t="shared" si="316"/>
        <v>Retrospective cohort study</v>
      </c>
      <c r="K311" s="96" t="str">
        <f t="shared" si="317"/>
        <v>General population</v>
      </c>
      <c r="L311" s="96" t="str">
        <f t="shared" si="318"/>
        <v>N/A</v>
      </c>
      <c r="M311" s="96" t="str">
        <f t="shared" si="319"/>
        <v>252 million (568 668 391 doses)</v>
      </c>
      <c r="N311" s="96" t="str">
        <f t="shared" si="320"/>
        <v>Passive</v>
      </c>
      <c r="O311" s="96" t="str">
        <f t="shared" si="321"/>
        <v>No</v>
      </c>
      <c r="P311"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11" s="96" t="str">
        <f t="shared" si="323"/>
        <v>Myocarditis</v>
      </c>
      <c r="R311" s="12" t="s">
        <v>631</v>
      </c>
      <c r="S311" s="96" t="str">
        <f t="shared" si="329"/>
        <v>Female</v>
      </c>
      <c r="T311" s="96" t="str">
        <f t="shared" si="325"/>
        <v xml:space="preserve">Overall </v>
      </c>
      <c r="U311" s="96" t="str">
        <f t="shared" si="326"/>
        <v>mRNA-1273</v>
      </c>
      <c r="V311" s="96" t="str">
        <f t="shared" si="327"/>
        <v>21 days</v>
      </c>
      <c r="W311" s="12" t="s">
        <v>874</v>
      </c>
      <c r="X311" s="96"/>
    </row>
    <row r="312" spans="1:24" ht="14.45" customHeight="1" x14ac:dyDescent="0.25">
      <c r="A312" s="97">
        <f t="shared" si="307"/>
        <v>44978</v>
      </c>
      <c r="B312" s="96" t="str">
        <f t="shared" si="308"/>
        <v>Staus W., et al.</v>
      </c>
      <c r="C312" s="98" t="str">
        <f t="shared" si="309"/>
        <v>Analysis of Myocarditis Among 252 Million mRNA-1273 Recipients Worldwide</v>
      </c>
      <c r="D312" s="99">
        <f t="shared" si="310"/>
        <v>44774</v>
      </c>
      <c r="E312" s="96" t="str">
        <f t="shared" si="311"/>
        <v>Clinical Infectious Diseases (Oxford Academic)</v>
      </c>
      <c r="F312" s="96" t="str">
        <f t="shared" si="312"/>
        <v>Yes</v>
      </c>
      <c r="G312" s="96" t="str">
        <f t="shared" si="313"/>
        <v>Moderna Inc.</v>
      </c>
      <c r="H312" s="96" t="str">
        <f t="shared" si="314"/>
        <v>International</v>
      </c>
      <c r="I312" s="96" t="str">
        <f t="shared" si="315"/>
        <v>December 2020 to February 2022</v>
      </c>
      <c r="J312" s="96" t="str">
        <f t="shared" si="316"/>
        <v>Retrospective cohort study</v>
      </c>
      <c r="K312" s="96" t="str">
        <f t="shared" si="317"/>
        <v>General population</v>
      </c>
      <c r="L312" s="96" t="str">
        <f t="shared" si="318"/>
        <v>N/A</v>
      </c>
      <c r="M312" s="96" t="str">
        <f t="shared" si="319"/>
        <v>252 million (568 668 391 doses)</v>
      </c>
      <c r="N312" s="96" t="str">
        <f t="shared" si="320"/>
        <v>Passive</v>
      </c>
      <c r="O312" s="96" t="str">
        <f t="shared" si="321"/>
        <v>No</v>
      </c>
      <c r="P312"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12" s="96" t="str">
        <f t="shared" si="323"/>
        <v>Myocarditis</v>
      </c>
      <c r="R312" s="12" t="s">
        <v>665</v>
      </c>
      <c r="S312" s="96" t="str">
        <f t="shared" si="329"/>
        <v>Female</v>
      </c>
      <c r="T312" s="96" t="str">
        <f t="shared" si="325"/>
        <v xml:space="preserve">Overall </v>
      </c>
      <c r="U312" s="96" t="str">
        <f t="shared" si="326"/>
        <v>mRNA-1273</v>
      </c>
      <c r="V312" s="96" t="str">
        <f t="shared" si="327"/>
        <v>21 days</v>
      </c>
      <c r="W312" s="12" t="s">
        <v>875</v>
      </c>
      <c r="X312" s="96"/>
    </row>
    <row r="313" spans="1:24" ht="14.45" customHeight="1" x14ac:dyDescent="0.25">
      <c r="A313" s="97">
        <f t="shared" si="307"/>
        <v>44978</v>
      </c>
      <c r="B313" s="96" t="str">
        <f t="shared" si="308"/>
        <v>Staus W., et al.</v>
      </c>
      <c r="C313" s="98" t="str">
        <f t="shared" si="309"/>
        <v>Analysis of Myocarditis Among 252 Million mRNA-1273 Recipients Worldwide</v>
      </c>
      <c r="D313" s="99">
        <f t="shared" si="310"/>
        <v>44774</v>
      </c>
      <c r="E313" s="96" t="str">
        <f t="shared" si="311"/>
        <v>Clinical Infectious Diseases (Oxford Academic)</v>
      </c>
      <c r="F313" s="96" t="str">
        <f t="shared" si="312"/>
        <v>Yes</v>
      </c>
      <c r="G313" s="96" t="str">
        <f t="shared" si="313"/>
        <v>Moderna Inc.</v>
      </c>
      <c r="H313" s="96" t="str">
        <f t="shared" si="314"/>
        <v>International</v>
      </c>
      <c r="I313" s="96" t="str">
        <f t="shared" si="315"/>
        <v>December 2020 to February 2022</v>
      </c>
      <c r="J313" s="96" t="str">
        <f t="shared" si="316"/>
        <v>Retrospective cohort study</v>
      </c>
      <c r="K313" s="96" t="str">
        <f t="shared" si="317"/>
        <v>General population</v>
      </c>
      <c r="L313" s="96" t="str">
        <f t="shared" si="318"/>
        <v>N/A</v>
      </c>
      <c r="M313" s="96" t="str">
        <f t="shared" si="319"/>
        <v>252 million (568 668 391 doses)</v>
      </c>
      <c r="N313" s="96" t="str">
        <f t="shared" si="320"/>
        <v>Passive</v>
      </c>
      <c r="O313" s="96" t="str">
        <f t="shared" si="321"/>
        <v>No</v>
      </c>
      <c r="P313"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13" s="96" t="str">
        <f t="shared" si="323"/>
        <v>Myocarditis</v>
      </c>
      <c r="R313" s="12" t="s">
        <v>857</v>
      </c>
      <c r="S313" s="96" t="str">
        <f t="shared" si="329"/>
        <v>Female</v>
      </c>
      <c r="T313" s="96" t="str">
        <f t="shared" si="325"/>
        <v xml:space="preserve">Overall </v>
      </c>
      <c r="U313" s="96" t="str">
        <f t="shared" si="326"/>
        <v>mRNA-1273</v>
      </c>
      <c r="V313" s="96" t="str">
        <f t="shared" si="327"/>
        <v>21 days</v>
      </c>
      <c r="W313" s="12" t="s">
        <v>876</v>
      </c>
      <c r="X313" s="96"/>
    </row>
    <row r="314" spans="1:24" ht="14.45" customHeight="1" x14ac:dyDescent="0.25">
      <c r="A314" s="97">
        <f t="shared" si="307"/>
        <v>44978</v>
      </c>
      <c r="B314" s="96" t="str">
        <f t="shared" si="308"/>
        <v>Staus W., et al.</v>
      </c>
      <c r="C314" s="98" t="str">
        <f t="shared" si="309"/>
        <v>Analysis of Myocarditis Among 252 Million mRNA-1273 Recipients Worldwide</v>
      </c>
      <c r="D314" s="99">
        <f t="shared" si="310"/>
        <v>44774</v>
      </c>
      <c r="E314" s="96" t="str">
        <f t="shared" si="311"/>
        <v>Clinical Infectious Diseases (Oxford Academic)</v>
      </c>
      <c r="F314" s="96" t="str">
        <f t="shared" si="312"/>
        <v>Yes</v>
      </c>
      <c r="G314" s="96" t="str">
        <f t="shared" si="313"/>
        <v>Moderna Inc.</v>
      </c>
      <c r="H314" s="96" t="str">
        <f t="shared" si="314"/>
        <v>International</v>
      </c>
      <c r="I314" s="96" t="str">
        <f t="shared" si="315"/>
        <v>December 2020 to February 2022</v>
      </c>
      <c r="J314" s="96" t="str">
        <f t="shared" si="316"/>
        <v>Retrospective cohort study</v>
      </c>
      <c r="K314" s="96" t="str">
        <f t="shared" si="317"/>
        <v>General population</v>
      </c>
      <c r="L314" s="96" t="str">
        <f t="shared" si="318"/>
        <v>N/A</v>
      </c>
      <c r="M314" s="96" t="str">
        <f t="shared" si="319"/>
        <v>252 million (568 668 391 doses)</v>
      </c>
      <c r="N314" s="96" t="str">
        <f t="shared" si="320"/>
        <v>Passive</v>
      </c>
      <c r="O314" s="96" t="str">
        <f t="shared" si="321"/>
        <v>No</v>
      </c>
      <c r="P314"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14" s="96" t="str">
        <f t="shared" si="323"/>
        <v>Myocarditis</v>
      </c>
      <c r="R314" s="12" t="s">
        <v>859</v>
      </c>
      <c r="S314" s="96" t="str">
        <f t="shared" si="329"/>
        <v>Female</v>
      </c>
      <c r="T314" s="96" t="str">
        <f t="shared" si="325"/>
        <v xml:space="preserve">Overall </v>
      </c>
      <c r="U314" s="96" t="str">
        <f t="shared" si="326"/>
        <v>mRNA-1273</v>
      </c>
      <c r="V314" s="96" t="str">
        <f t="shared" si="327"/>
        <v>21 days</v>
      </c>
      <c r="W314" s="12" t="s">
        <v>877</v>
      </c>
      <c r="X314" s="96"/>
    </row>
    <row r="315" spans="1:24" ht="14.45" customHeight="1" x14ac:dyDescent="0.25">
      <c r="A315" s="97">
        <f t="shared" si="307"/>
        <v>44978</v>
      </c>
      <c r="B315" s="96" t="str">
        <f t="shared" si="308"/>
        <v>Staus W., et al.</v>
      </c>
      <c r="C315" s="98" t="str">
        <f t="shared" si="309"/>
        <v>Analysis of Myocarditis Among 252 Million mRNA-1273 Recipients Worldwide</v>
      </c>
      <c r="D315" s="99">
        <f t="shared" si="310"/>
        <v>44774</v>
      </c>
      <c r="E315" s="96" t="str">
        <f t="shared" si="311"/>
        <v>Clinical Infectious Diseases (Oxford Academic)</v>
      </c>
      <c r="F315" s="96" t="str">
        <f t="shared" si="312"/>
        <v>Yes</v>
      </c>
      <c r="G315" s="96" t="str">
        <f t="shared" si="313"/>
        <v>Moderna Inc.</v>
      </c>
      <c r="H315" s="96" t="str">
        <f t="shared" si="314"/>
        <v>International</v>
      </c>
      <c r="I315" s="96" t="str">
        <f t="shared" si="315"/>
        <v>December 2020 to February 2022</v>
      </c>
      <c r="J315" s="96" t="str">
        <f t="shared" si="316"/>
        <v>Retrospective cohort study</v>
      </c>
      <c r="K315" s="96" t="str">
        <f t="shared" si="317"/>
        <v>General population</v>
      </c>
      <c r="L315" s="96" t="str">
        <f t="shared" si="318"/>
        <v>N/A</v>
      </c>
      <c r="M315" s="96" t="str">
        <f t="shared" si="319"/>
        <v>252 million (568 668 391 doses)</v>
      </c>
      <c r="N315" s="96" t="str">
        <f t="shared" si="320"/>
        <v>Passive</v>
      </c>
      <c r="O315" s="96" t="str">
        <f t="shared" si="321"/>
        <v>No</v>
      </c>
      <c r="P315"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15" s="96" t="str">
        <f t="shared" si="323"/>
        <v>Myocarditis</v>
      </c>
      <c r="R315" s="12" t="s">
        <v>861</v>
      </c>
      <c r="S315" s="96" t="str">
        <f t="shared" si="329"/>
        <v>Female</v>
      </c>
      <c r="T315" s="96" t="str">
        <f t="shared" si="325"/>
        <v xml:space="preserve">Overall </v>
      </c>
      <c r="U315" s="96" t="str">
        <f t="shared" si="326"/>
        <v>mRNA-1273</v>
      </c>
      <c r="V315" s="96" t="str">
        <f t="shared" si="327"/>
        <v>21 days</v>
      </c>
      <c r="W315" s="12" t="s">
        <v>878</v>
      </c>
      <c r="X315" s="96"/>
    </row>
    <row r="316" spans="1:24" ht="14.45" customHeight="1" x14ac:dyDescent="0.25">
      <c r="A316" s="97">
        <f t="shared" si="307"/>
        <v>44978</v>
      </c>
      <c r="B316" s="96" t="str">
        <f t="shared" si="308"/>
        <v>Staus W., et al.</v>
      </c>
      <c r="C316" s="98" t="str">
        <f t="shared" si="309"/>
        <v>Analysis of Myocarditis Among 252 Million mRNA-1273 Recipients Worldwide</v>
      </c>
      <c r="D316" s="99">
        <f t="shared" si="310"/>
        <v>44774</v>
      </c>
      <c r="E316" s="96" t="str">
        <f t="shared" si="311"/>
        <v>Clinical Infectious Diseases (Oxford Academic)</v>
      </c>
      <c r="F316" s="96" t="str">
        <f t="shared" si="312"/>
        <v>Yes</v>
      </c>
      <c r="G316" s="96" t="str">
        <f t="shared" si="313"/>
        <v>Moderna Inc.</v>
      </c>
      <c r="H316" s="96" t="str">
        <f t="shared" si="314"/>
        <v>International</v>
      </c>
      <c r="I316" s="96" t="str">
        <f t="shared" si="315"/>
        <v>December 2020 to February 2022</v>
      </c>
      <c r="J316" s="96" t="str">
        <f t="shared" si="316"/>
        <v>Retrospective cohort study</v>
      </c>
      <c r="K316" s="96" t="str">
        <f t="shared" si="317"/>
        <v>General population</v>
      </c>
      <c r="L316" s="96" t="str">
        <f t="shared" si="318"/>
        <v>N/A</v>
      </c>
      <c r="M316" s="96" t="str">
        <f t="shared" si="319"/>
        <v>252 million (568 668 391 doses)</v>
      </c>
      <c r="N316" s="96" t="str">
        <f t="shared" si="320"/>
        <v>Passive</v>
      </c>
      <c r="O316" s="96" t="str">
        <f t="shared" si="321"/>
        <v>No</v>
      </c>
      <c r="P316"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16" s="96" t="str">
        <f t="shared" si="323"/>
        <v>Myocarditis</v>
      </c>
      <c r="R316" s="12" t="s">
        <v>48</v>
      </c>
      <c r="S316" s="96" t="s">
        <v>48</v>
      </c>
      <c r="T316" s="12" t="s">
        <v>402</v>
      </c>
      <c r="U316" s="96" t="str">
        <f t="shared" ref="U316:U361" si="330">U315</f>
        <v>mRNA-1273</v>
      </c>
      <c r="V316" s="96" t="s">
        <v>733</v>
      </c>
      <c r="W316" s="22" t="s">
        <v>879</v>
      </c>
      <c r="X316" s="96"/>
    </row>
    <row r="317" spans="1:24" ht="14.45" customHeight="1" x14ac:dyDescent="0.25">
      <c r="A317" s="97">
        <f t="shared" si="307"/>
        <v>44978</v>
      </c>
      <c r="B317" s="96" t="str">
        <f t="shared" si="308"/>
        <v>Staus W., et al.</v>
      </c>
      <c r="C317" s="98" t="str">
        <f t="shared" si="309"/>
        <v>Analysis of Myocarditis Among 252 Million mRNA-1273 Recipients Worldwide</v>
      </c>
      <c r="D317" s="99">
        <f t="shared" si="310"/>
        <v>44774</v>
      </c>
      <c r="E317" s="96" t="str">
        <f t="shared" si="311"/>
        <v>Clinical Infectious Diseases (Oxford Academic)</v>
      </c>
      <c r="F317" s="96" t="str">
        <f t="shared" si="312"/>
        <v>Yes</v>
      </c>
      <c r="G317" s="96" t="str">
        <f t="shared" si="313"/>
        <v>Moderna Inc.</v>
      </c>
      <c r="H317" s="96" t="str">
        <f t="shared" si="314"/>
        <v>International</v>
      </c>
      <c r="I317" s="96" t="str">
        <f t="shared" si="315"/>
        <v>December 2020 to February 2022</v>
      </c>
      <c r="J317" s="96" t="str">
        <f t="shared" si="316"/>
        <v>Retrospective cohort study</v>
      </c>
      <c r="K317" s="96" t="str">
        <f t="shared" si="317"/>
        <v>General population</v>
      </c>
      <c r="L317" s="96" t="str">
        <f t="shared" si="318"/>
        <v>N/A</v>
      </c>
      <c r="M317" s="96" t="str">
        <f t="shared" si="319"/>
        <v>252 million (568 668 391 doses)</v>
      </c>
      <c r="N317" s="96" t="str">
        <f t="shared" si="320"/>
        <v>Passive</v>
      </c>
      <c r="O317" s="96" t="str">
        <f t="shared" si="321"/>
        <v>No</v>
      </c>
      <c r="P317"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17" s="96" t="str">
        <f t="shared" si="323"/>
        <v>Myocarditis</v>
      </c>
      <c r="R317" s="17" t="str">
        <f>R316</f>
        <v>Overall</v>
      </c>
      <c r="S317" s="96" t="str">
        <f>S316</f>
        <v>Overall</v>
      </c>
      <c r="T317" s="12" t="s">
        <v>109</v>
      </c>
      <c r="U317" s="96" t="str">
        <f t="shared" si="330"/>
        <v>mRNA-1273</v>
      </c>
      <c r="V317" s="96" t="str">
        <f t="shared" ref="V317:V361" si="331">V316</f>
        <v>7 days</v>
      </c>
      <c r="W317" s="12" t="s">
        <v>880</v>
      </c>
      <c r="X317" s="96"/>
    </row>
    <row r="318" spans="1:24" ht="14.45" customHeight="1" x14ac:dyDescent="0.25">
      <c r="A318" s="97">
        <f t="shared" si="307"/>
        <v>44978</v>
      </c>
      <c r="B318" s="96" t="str">
        <f t="shared" si="308"/>
        <v>Staus W., et al.</v>
      </c>
      <c r="C318" s="98" t="str">
        <f t="shared" si="309"/>
        <v>Analysis of Myocarditis Among 252 Million mRNA-1273 Recipients Worldwide</v>
      </c>
      <c r="D318" s="99">
        <f t="shared" si="310"/>
        <v>44774</v>
      </c>
      <c r="E318" s="96" t="str">
        <f t="shared" si="311"/>
        <v>Clinical Infectious Diseases (Oxford Academic)</v>
      </c>
      <c r="F318" s="96" t="str">
        <f t="shared" si="312"/>
        <v>Yes</v>
      </c>
      <c r="G318" s="96" t="str">
        <f t="shared" si="313"/>
        <v>Moderna Inc.</v>
      </c>
      <c r="H318" s="96" t="str">
        <f t="shared" si="314"/>
        <v>International</v>
      </c>
      <c r="I318" s="96" t="str">
        <f t="shared" si="315"/>
        <v>December 2020 to February 2022</v>
      </c>
      <c r="J318" s="96" t="str">
        <f t="shared" si="316"/>
        <v>Retrospective cohort study</v>
      </c>
      <c r="K318" s="96" t="str">
        <f t="shared" si="317"/>
        <v>General population</v>
      </c>
      <c r="L318" s="96" t="str">
        <f t="shared" si="318"/>
        <v>N/A</v>
      </c>
      <c r="M318" s="96" t="str">
        <f t="shared" si="319"/>
        <v>252 million (568 668 391 doses)</v>
      </c>
      <c r="N318" s="96" t="str">
        <f t="shared" si="320"/>
        <v>Passive</v>
      </c>
      <c r="O318" s="96" t="str">
        <f t="shared" si="321"/>
        <v>No</v>
      </c>
      <c r="P318"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18" s="96" t="str">
        <f t="shared" si="323"/>
        <v>Myocarditis</v>
      </c>
      <c r="R318" s="23" t="str">
        <f>R317</f>
        <v>Overall</v>
      </c>
      <c r="S318" s="96" t="str">
        <f>S317</f>
        <v>Overall</v>
      </c>
      <c r="T318" s="12" t="s">
        <v>553</v>
      </c>
      <c r="U318" s="96" t="str">
        <f t="shared" si="330"/>
        <v>mRNA-1273</v>
      </c>
      <c r="V318" s="96" t="str">
        <f t="shared" si="331"/>
        <v>7 days</v>
      </c>
      <c r="W318" s="12" t="s">
        <v>881</v>
      </c>
      <c r="X318" s="96"/>
    </row>
    <row r="319" spans="1:24" ht="14.45" customHeight="1" x14ac:dyDescent="0.25">
      <c r="A319" s="97">
        <f t="shared" si="307"/>
        <v>44978</v>
      </c>
      <c r="B319" s="96" t="str">
        <f t="shared" si="308"/>
        <v>Staus W., et al.</v>
      </c>
      <c r="C319" s="98" t="str">
        <f t="shared" si="309"/>
        <v>Analysis of Myocarditis Among 252 Million mRNA-1273 Recipients Worldwide</v>
      </c>
      <c r="D319" s="99">
        <f t="shared" si="310"/>
        <v>44774</v>
      </c>
      <c r="E319" s="96" t="str">
        <f t="shared" si="311"/>
        <v>Clinical Infectious Diseases (Oxford Academic)</v>
      </c>
      <c r="F319" s="96" t="str">
        <f t="shared" si="312"/>
        <v>Yes</v>
      </c>
      <c r="G319" s="96" t="str">
        <f t="shared" si="313"/>
        <v>Moderna Inc.</v>
      </c>
      <c r="H319" s="96" t="str">
        <f t="shared" si="314"/>
        <v>International</v>
      </c>
      <c r="I319" s="96" t="str">
        <f t="shared" si="315"/>
        <v>December 2020 to February 2022</v>
      </c>
      <c r="J319" s="96" t="str">
        <f t="shared" si="316"/>
        <v>Retrospective cohort study</v>
      </c>
      <c r="K319" s="96" t="str">
        <f t="shared" si="317"/>
        <v>General population</v>
      </c>
      <c r="L319" s="96" t="str">
        <f t="shared" si="318"/>
        <v>N/A</v>
      </c>
      <c r="M319" s="96" t="str">
        <f t="shared" si="319"/>
        <v>252 million (568 668 391 doses)</v>
      </c>
      <c r="N319" s="96" t="str">
        <f t="shared" si="320"/>
        <v>Passive</v>
      </c>
      <c r="O319" s="96" t="str">
        <f t="shared" si="321"/>
        <v>No</v>
      </c>
      <c r="P319"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19" s="96" t="str">
        <f t="shared" si="323"/>
        <v>Myocarditis</v>
      </c>
      <c r="R319" s="12" t="s">
        <v>732</v>
      </c>
      <c r="S319" s="96" t="str">
        <f t="shared" ref="S319:S338" si="332">S318</f>
        <v>Overall</v>
      </c>
      <c r="T319" s="12" t="s">
        <v>402</v>
      </c>
      <c r="U319" s="96" t="str">
        <f t="shared" si="330"/>
        <v>mRNA-1273</v>
      </c>
      <c r="V319" s="96" t="str">
        <f t="shared" si="331"/>
        <v>7 days</v>
      </c>
      <c r="W319" s="12" t="s">
        <v>882</v>
      </c>
      <c r="X319" s="96"/>
    </row>
    <row r="320" spans="1:24" ht="14.45" customHeight="1" x14ac:dyDescent="0.25">
      <c r="A320" s="97">
        <f t="shared" si="307"/>
        <v>44978</v>
      </c>
      <c r="B320" s="96" t="str">
        <f t="shared" si="308"/>
        <v>Staus W., et al.</v>
      </c>
      <c r="C320" s="98" t="str">
        <f t="shared" si="309"/>
        <v>Analysis of Myocarditis Among 252 Million mRNA-1273 Recipients Worldwide</v>
      </c>
      <c r="D320" s="99">
        <f t="shared" si="310"/>
        <v>44774</v>
      </c>
      <c r="E320" s="96" t="str">
        <f t="shared" si="311"/>
        <v>Clinical Infectious Diseases (Oxford Academic)</v>
      </c>
      <c r="F320" s="96" t="str">
        <f t="shared" si="312"/>
        <v>Yes</v>
      </c>
      <c r="G320" s="96" t="str">
        <f t="shared" si="313"/>
        <v>Moderna Inc.</v>
      </c>
      <c r="H320" s="96" t="str">
        <f t="shared" si="314"/>
        <v>International</v>
      </c>
      <c r="I320" s="96" t="str">
        <f t="shared" si="315"/>
        <v>December 2020 to February 2022</v>
      </c>
      <c r="J320" s="96" t="str">
        <f t="shared" si="316"/>
        <v>Retrospective cohort study</v>
      </c>
      <c r="K320" s="96" t="str">
        <f t="shared" si="317"/>
        <v>General population</v>
      </c>
      <c r="L320" s="96" t="str">
        <f t="shared" si="318"/>
        <v>N/A</v>
      </c>
      <c r="M320" s="96" t="str">
        <f t="shared" si="319"/>
        <v>252 million (568 668 391 doses)</v>
      </c>
      <c r="N320" s="96" t="str">
        <f t="shared" si="320"/>
        <v>Passive</v>
      </c>
      <c r="O320" s="96" t="str">
        <f t="shared" si="321"/>
        <v>No</v>
      </c>
      <c r="P320"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20" s="96" t="str">
        <f t="shared" si="323"/>
        <v>Myocarditis</v>
      </c>
      <c r="R320" s="17" t="str">
        <f>R319</f>
        <v>12 to 17</v>
      </c>
      <c r="S320" s="96" t="str">
        <f t="shared" si="332"/>
        <v>Overall</v>
      </c>
      <c r="T320" s="12" t="s">
        <v>109</v>
      </c>
      <c r="U320" s="96" t="str">
        <f t="shared" si="330"/>
        <v>mRNA-1273</v>
      </c>
      <c r="V320" s="96" t="str">
        <f t="shared" si="331"/>
        <v>7 days</v>
      </c>
      <c r="W320" s="12" t="s">
        <v>883</v>
      </c>
      <c r="X320" s="96"/>
    </row>
    <row r="321" spans="1:24" ht="14.45" customHeight="1" x14ac:dyDescent="0.25">
      <c r="A321" s="97">
        <f t="shared" si="307"/>
        <v>44978</v>
      </c>
      <c r="B321" s="96" t="str">
        <f t="shared" si="308"/>
        <v>Staus W., et al.</v>
      </c>
      <c r="C321" s="98" t="str">
        <f t="shared" si="309"/>
        <v>Analysis of Myocarditis Among 252 Million mRNA-1273 Recipients Worldwide</v>
      </c>
      <c r="D321" s="99">
        <f t="shared" si="310"/>
        <v>44774</v>
      </c>
      <c r="E321" s="96" t="str">
        <f t="shared" si="311"/>
        <v>Clinical Infectious Diseases (Oxford Academic)</v>
      </c>
      <c r="F321" s="96" t="str">
        <f t="shared" si="312"/>
        <v>Yes</v>
      </c>
      <c r="G321" s="96" t="str">
        <f t="shared" si="313"/>
        <v>Moderna Inc.</v>
      </c>
      <c r="H321" s="96" t="str">
        <f t="shared" si="314"/>
        <v>International</v>
      </c>
      <c r="I321" s="96" t="str">
        <f t="shared" si="315"/>
        <v>December 2020 to February 2022</v>
      </c>
      <c r="J321" s="96" t="str">
        <f t="shared" si="316"/>
        <v>Retrospective cohort study</v>
      </c>
      <c r="K321" s="96" t="str">
        <f t="shared" si="317"/>
        <v>General population</v>
      </c>
      <c r="L321" s="96" t="str">
        <f t="shared" si="318"/>
        <v>N/A</v>
      </c>
      <c r="M321" s="96" t="str">
        <f t="shared" si="319"/>
        <v>252 million (568 668 391 doses)</v>
      </c>
      <c r="N321" s="96" t="str">
        <f t="shared" si="320"/>
        <v>Passive</v>
      </c>
      <c r="O321" s="96" t="str">
        <f t="shared" si="321"/>
        <v>No</v>
      </c>
      <c r="P321"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21" s="96" t="str">
        <f t="shared" si="323"/>
        <v>Myocarditis</v>
      </c>
      <c r="R321" s="12" t="s">
        <v>853</v>
      </c>
      <c r="S321" s="96" t="str">
        <f t="shared" si="332"/>
        <v>Overall</v>
      </c>
      <c r="T321" s="12" t="s">
        <v>402</v>
      </c>
      <c r="U321" s="96" t="str">
        <f t="shared" si="330"/>
        <v>mRNA-1273</v>
      </c>
      <c r="V321" s="96" t="str">
        <f t="shared" si="331"/>
        <v>7 days</v>
      </c>
      <c r="W321" s="12" t="s">
        <v>884</v>
      </c>
      <c r="X321" s="96"/>
    </row>
    <row r="322" spans="1:24" ht="29.1" customHeight="1" x14ac:dyDescent="0.25">
      <c r="A322" s="97">
        <f t="shared" si="307"/>
        <v>44978</v>
      </c>
      <c r="B322" s="96" t="str">
        <f t="shared" si="308"/>
        <v>Staus W., et al.</v>
      </c>
      <c r="C322" s="98" t="str">
        <f t="shared" si="309"/>
        <v>Analysis of Myocarditis Among 252 Million mRNA-1273 Recipients Worldwide</v>
      </c>
      <c r="D322" s="99">
        <f t="shared" si="310"/>
        <v>44774</v>
      </c>
      <c r="E322" s="96" t="str">
        <f t="shared" si="311"/>
        <v>Clinical Infectious Diseases (Oxford Academic)</v>
      </c>
      <c r="F322" s="96" t="str">
        <f t="shared" si="312"/>
        <v>Yes</v>
      </c>
      <c r="G322" s="96" t="str">
        <f t="shared" si="313"/>
        <v>Moderna Inc.</v>
      </c>
      <c r="H322" s="96" t="str">
        <f t="shared" si="314"/>
        <v>International</v>
      </c>
      <c r="I322" s="96" t="str">
        <f t="shared" si="315"/>
        <v>December 2020 to February 2022</v>
      </c>
      <c r="J322" s="96" t="str">
        <f t="shared" si="316"/>
        <v>Retrospective cohort study</v>
      </c>
      <c r="K322" s="96" t="str">
        <f t="shared" si="317"/>
        <v>General population</v>
      </c>
      <c r="L322" s="96" t="str">
        <f t="shared" si="318"/>
        <v>N/A</v>
      </c>
      <c r="M322" s="96" t="str">
        <f t="shared" si="319"/>
        <v>252 million (568 668 391 doses)</v>
      </c>
      <c r="N322" s="96" t="str">
        <f t="shared" si="320"/>
        <v>Passive</v>
      </c>
      <c r="O322" s="96" t="str">
        <f t="shared" si="321"/>
        <v>No</v>
      </c>
      <c r="P322"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22" s="96" t="str">
        <f t="shared" si="323"/>
        <v>Myocarditis</v>
      </c>
      <c r="R322" s="17" t="str">
        <f>R321</f>
        <v>18 to 24</v>
      </c>
      <c r="S322" s="96" t="str">
        <f t="shared" si="332"/>
        <v>Overall</v>
      </c>
      <c r="T322" s="12" t="s">
        <v>109</v>
      </c>
      <c r="U322" s="96" t="str">
        <f t="shared" si="330"/>
        <v>mRNA-1273</v>
      </c>
      <c r="V322" s="96" t="str">
        <f t="shared" si="331"/>
        <v>7 days</v>
      </c>
      <c r="W322" s="12" t="s">
        <v>885</v>
      </c>
      <c r="X322" s="96"/>
    </row>
    <row r="323" spans="1:24" ht="14.45" customHeight="1" x14ac:dyDescent="0.25">
      <c r="A323" s="97">
        <f t="shared" si="307"/>
        <v>44978</v>
      </c>
      <c r="B323" s="96" t="str">
        <f t="shared" si="308"/>
        <v>Staus W., et al.</v>
      </c>
      <c r="C323" s="98" t="str">
        <f t="shared" si="309"/>
        <v>Analysis of Myocarditis Among 252 Million mRNA-1273 Recipients Worldwide</v>
      </c>
      <c r="D323" s="99">
        <f t="shared" si="310"/>
        <v>44774</v>
      </c>
      <c r="E323" s="96" t="str">
        <f t="shared" si="311"/>
        <v>Clinical Infectious Diseases (Oxford Academic)</v>
      </c>
      <c r="F323" s="96" t="str">
        <f t="shared" si="312"/>
        <v>Yes</v>
      </c>
      <c r="G323" s="96" t="str">
        <f t="shared" si="313"/>
        <v>Moderna Inc.</v>
      </c>
      <c r="H323" s="96" t="str">
        <f t="shared" si="314"/>
        <v>International</v>
      </c>
      <c r="I323" s="96" t="str">
        <f t="shared" si="315"/>
        <v>December 2020 to February 2022</v>
      </c>
      <c r="J323" s="96" t="str">
        <f t="shared" si="316"/>
        <v>Retrospective cohort study</v>
      </c>
      <c r="K323" s="96" t="str">
        <f t="shared" si="317"/>
        <v>General population</v>
      </c>
      <c r="L323" s="96" t="str">
        <f t="shared" si="318"/>
        <v>N/A</v>
      </c>
      <c r="M323" s="96" t="str">
        <f t="shared" si="319"/>
        <v>252 million (568 668 391 doses)</v>
      </c>
      <c r="N323" s="96" t="str">
        <f t="shared" si="320"/>
        <v>Passive</v>
      </c>
      <c r="O323" s="96" t="str">
        <f t="shared" si="321"/>
        <v>No</v>
      </c>
      <c r="P323"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23" s="96" t="str">
        <f t="shared" si="323"/>
        <v>Myocarditis</v>
      </c>
      <c r="R323" s="17" t="str">
        <f>R322</f>
        <v>18 to 24</v>
      </c>
      <c r="S323" s="96" t="str">
        <f t="shared" si="332"/>
        <v>Overall</v>
      </c>
      <c r="T323" s="12" t="s">
        <v>553</v>
      </c>
      <c r="U323" s="96" t="str">
        <f t="shared" si="330"/>
        <v>mRNA-1273</v>
      </c>
      <c r="V323" s="96" t="str">
        <f t="shared" si="331"/>
        <v>7 days</v>
      </c>
      <c r="W323" s="12" t="s">
        <v>886</v>
      </c>
      <c r="X323" s="96"/>
    </row>
    <row r="324" spans="1:24" ht="14.45" customHeight="1" x14ac:dyDescent="0.25">
      <c r="A324" s="97">
        <f t="shared" si="307"/>
        <v>44978</v>
      </c>
      <c r="B324" s="96" t="str">
        <f t="shared" si="308"/>
        <v>Staus W., et al.</v>
      </c>
      <c r="C324" s="98" t="str">
        <f t="shared" si="309"/>
        <v>Analysis of Myocarditis Among 252 Million mRNA-1273 Recipients Worldwide</v>
      </c>
      <c r="D324" s="99">
        <f t="shared" si="310"/>
        <v>44774</v>
      </c>
      <c r="E324" s="96" t="str">
        <f t="shared" si="311"/>
        <v>Clinical Infectious Diseases (Oxford Academic)</v>
      </c>
      <c r="F324" s="96" t="str">
        <f t="shared" si="312"/>
        <v>Yes</v>
      </c>
      <c r="G324" s="96" t="str">
        <f t="shared" si="313"/>
        <v>Moderna Inc.</v>
      </c>
      <c r="H324" s="96" t="str">
        <f t="shared" si="314"/>
        <v>International</v>
      </c>
      <c r="I324" s="96" t="str">
        <f t="shared" si="315"/>
        <v>December 2020 to February 2022</v>
      </c>
      <c r="J324" s="96" t="str">
        <f t="shared" si="316"/>
        <v>Retrospective cohort study</v>
      </c>
      <c r="K324" s="96" t="str">
        <f t="shared" si="317"/>
        <v>General population</v>
      </c>
      <c r="L324" s="96" t="str">
        <f t="shared" si="318"/>
        <v>N/A</v>
      </c>
      <c r="M324" s="96" t="str">
        <f t="shared" si="319"/>
        <v>252 million (568 668 391 doses)</v>
      </c>
      <c r="N324" s="96" t="str">
        <f t="shared" si="320"/>
        <v>Passive</v>
      </c>
      <c r="O324" s="96" t="str">
        <f t="shared" si="321"/>
        <v>No</v>
      </c>
      <c r="P324" s="96" t="str">
        <f t="shared" si="322"/>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24" s="96" t="str">
        <f t="shared" si="323"/>
        <v>Myocarditis</v>
      </c>
      <c r="R324" s="12" t="s">
        <v>631</v>
      </c>
      <c r="S324" s="96" t="str">
        <f t="shared" si="332"/>
        <v>Overall</v>
      </c>
      <c r="T324" s="12" t="s">
        <v>402</v>
      </c>
      <c r="U324" s="96" t="str">
        <f t="shared" si="330"/>
        <v>mRNA-1273</v>
      </c>
      <c r="V324" s="96" t="str">
        <f t="shared" si="331"/>
        <v>7 days</v>
      </c>
      <c r="W324" s="12" t="s">
        <v>887</v>
      </c>
      <c r="X324" s="96"/>
    </row>
    <row r="325" spans="1:24" ht="14.45" customHeight="1" x14ac:dyDescent="0.25">
      <c r="A325" s="97">
        <f t="shared" ref="A325:A361" si="333">A324</f>
        <v>44978</v>
      </c>
      <c r="B325" s="96" t="str">
        <f t="shared" ref="B325:B361" si="334">B324</f>
        <v>Staus W., et al.</v>
      </c>
      <c r="C325" s="98" t="str">
        <f t="shared" ref="C325:C361" si="335">C324</f>
        <v>Analysis of Myocarditis Among 252 Million mRNA-1273 Recipients Worldwide</v>
      </c>
      <c r="D325" s="99">
        <f t="shared" ref="D325:D361" si="336">D324</f>
        <v>44774</v>
      </c>
      <c r="E325" s="96" t="str">
        <f t="shared" ref="E325:E361" si="337">E324</f>
        <v>Clinical Infectious Diseases (Oxford Academic)</v>
      </c>
      <c r="F325" s="96" t="str">
        <f t="shared" ref="F325:F361" si="338">F324</f>
        <v>Yes</v>
      </c>
      <c r="G325" s="96" t="str">
        <f t="shared" ref="G325:G361" si="339">G324</f>
        <v>Moderna Inc.</v>
      </c>
      <c r="H325" s="96" t="str">
        <f t="shared" ref="H325:H361" si="340">H324</f>
        <v>International</v>
      </c>
      <c r="I325" s="96" t="str">
        <f t="shared" ref="I325:I361" si="341">I324</f>
        <v>December 2020 to February 2022</v>
      </c>
      <c r="J325" s="96" t="str">
        <f t="shared" ref="J325:J361" si="342">J324</f>
        <v>Retrospective cohort study</v>
      </c>
      <c r="K325" s="96" t="str">
        <f t="shared" ref="K325:K361" si="343">K324</f>
        <v>General population</v>
      </c>
      <c r="L325" s="96" t="str">
        <f t="shared" ref="L325:L361" si="344">L324</f>
        <v>N/A</v>
      </c>
      <c r="M325" s="96" t="str">
        <f t="shared" ref="M325:M361" si="345">M324</f>
        <v>252 million (568 668 391 doses)</v>
      </c>
      <c r="N325" s="96" t="str">
        <f t="shared" ref="N325:N361" si="346">N324</f>
        <v>Passive</v>
      </c>
      <c r="O325" s="96" t="str">
        <f t="shared" ref="O325:O361" si="347">O324</f>
        <v>No</v>
      </c>
      <c r="P325" s="96" t="str">
        <f t="shared" ref="P325:P361" si="348">P324</f>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25" s="96" t="str">
        <f t="shared" ref="Q325:Q361" si="349">Q324</f>
        <v>Myocarditis</v>
      </c>
      <c r="R325" s="17" t="str">
        <f>R324</f>
        <v>25 to 39</v>
      </c>
      <c r="S325" s="96" t="str">
        <f t="shared" si="332"/>
        <v>Overall</v>
      </c>
      <c r="T325" s="12" t="s">
        <v>109</v>
      </c>
      <c r="U325" s="96" t="str">
        <f t="shared" si="330"/>
        <v>mRNA-1273</v>
      </c>
      <c r="V325" s="96" t="str">
        <f t="shared" si="331"/>
        <v>7 days</v>
      </c>
      <c r="W325" s="12" t="s">
        <v>888</v>
      </c>
      <c r="X325" s="96"/>
    </row>
    <row r="326" spans="1:24" ht="14.45" customHeight="1" x14ac:dyDescent="0.25">
      <c r="A326" s="97">
        <f t="shared" si="333"/>
        <v>44978</v>
      </c>
      <c r="B326" s="96" t="str">
        <f t="shared" si="334"/>
        <v>Staus W., et al.</v>
      </c>
      <c r="C326" s="98" t="str">
        <f t="shared" si="335"/>
        <v>Analysis of Myocarditis Among 252 Million mRNA-1273 Recipients Worldwide</v>
      </c>
      <c r="D326" s="99">
        <f t="shared" si="336"/>
        <v>44774</v>
      </c>
      <c r="E326" s="96" t="str">
        <f t="shared" si="337"/>
        <v>Clinical Infectious Diseases (Oxford Academic)</v>
      </c>
      <c r="F326" s="96" t="str">
        <f t="shared" si="338"/>
        <v>Yes</v>
      </c>
      <c r="G326" s="96" t="str">
        <f t="shared" si="339"/>
        <v>Moderna Inc.</v>
      </c>
      <c r="H326" s="96" t="str">
        <f t="shared" si="340"/>
        <v>International</v>
      </c>
      <c r="I326" s="96" t="str">
        <f t="shared" si="341"/>
        <v>December 2020 to February 2022</v>
      </c>
      <c r="J326" s="96" t="str">
        <f t="shared" si="342"/>
        <v>Retrospective cohort study</v>
      </c>
      <c r="K326" s="96" t="str">
        <f t="shared" si="343"/>
        <v>General population</v>
      </c>
      <c r="L326" s="96" t="str">
        <f t="shared" si="344"/>
        <v>N/A</v>
      </c>
      <c r="M326" s="96" t="str">
        <f t="shared" si="345"/>
        <v>252 million (568 668 391 doses)</v>
      </c>
      <c r="N326" s="96" t="str">
        <f t="shared" si="346"/>
        <v>Passive</v>
      </c>
      <c r="O326" s="96" t="str">
        <f t="shared" si="347"/>
        <v>No</v>
      </c>
      <c r="P326"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26" s="96" t="str">
        <f t="shared" si="349"/>
        <v>Myocarditis</v>
      </c>
      <c r="R326" s="17" t="str">
        <f>R325</f>
        <v>25 to 39</v>
      </c>
      <c r="S326" s="96" t="str">
        <f t="shared" si="332"/>
        <v>Overall</v>
      </c>
      <c r="T326" s="12" t="s">
        <v>553</v>
      </c>
      <c r="U326" s="96" t="str">
        <f t="shared" si="330"/>
        <v>mRNA-1273</v>
      </c>
      <c r="V326" s="96" t="str">
        <f t="shared" si="331"/>
        <v>7 days</v>
      </c>
      <c r="W326" s="12" t="s">
        <v>889</v>
      </c>
      <c r="X326" s="96"/>
    </row>
    <row r="327" spans="1:24" ht="14.45" customHeight="1" x14ac:dyDescent="0.25">
      <c r="A327" s="97">
        <f t="shared" si="333"/>
        <v>44978</v>
      </c>
      <c r="B327" s="96" t="str">
        <f t="shared" si="334"/>
        <v>Staus W., et al.</v>
      </c>
      <c r="C327" s="98" t="str">
        <f t="shared" si="335"/>
        <v>Analysis of Myocarditis Among 252 Million mRNA-1273 Recipients Worldwide</v>
      </c>
      <c r="D327" s="99">
        <f t="shared" si="336"/>
        <v>44774</v>
      </c>
      <c r="E327" s="96" t="str">
        <f t="shared" si="337"/>
        <v>Clinical Infectious Diseases (Oxford Academic)</v>
      </c>
      <c r="F327" s="96" t="str">
        <f t="shared" si="338"/>
        <v>Yes</v>
      </c>
      <c r="G327" s="96" t="str">
        <f t="shared" si="339"/>
        <v>Moderna Inc.</v>
      </c>
      <c r="H327" s="96" t="str">
        <f t="shared" si="340"/>
        <v>International</v>
      </c>
      <c r="I327" s="96" t="str">
        <f t="shared" si="341"/>
        <v>December 2020 to February 2022</v>
      </c>
      <c r="J327" s="96" t="str">
        <f t="shared" si="342"/>
        <v>Retrospective cohort study</v>
      </c>
      <c r="K327" s="96" t="str">
        <f t="shared" si="343"/>
        <v>General population</v>
      </c>
      <c r="L327" s="96" t="str">
        <f t="shared" si="344"/>
        <v>N/A</v>
      </c>
      <c r="M327" s="96" t="str">
        <f t="shared" si="345"/>
        <v>252 million (568 668 391 doses)</v>
      </c>
      <c r="N327" s="96" t="str">
        <f t="shared" si="346"/>
        <v>Passive</v>
      </c>
      <c r="O327" s="96" t="str">
        <f t="shared" si="347"/>
        <v>No</v>
      </c>
      <c r="P327"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27" s="96" t="str">
        <f t="shared" si="349"/>
        <v>Myocarditis</v>
      </c>
      <c r="R327" s="12" t="s">
        <v>665</v>
      </c>
      <c r="S327" s="96" t="str">
        <f t="shared" si="332"/>
        <v>Overall</v>
      </c>
      <c r="T327" s="12" t="s">
        <v>402</v>
      </c>
      <c r="U327" s="96" t="str">
        <f t="shared" si="330"/>
        <v>mRNA-1273</v>
      </c>
      <c r="V327" s="96" t="str">
        <f t="shared" si="331"/>
        <v>7 days</v>
      </c>
      <c r="W327" s="12" t="s">
        <v>890</v>
      </c>
      <c r="X327" s="96"/>
    </row>
    <row r="328" spans="1:24" ht="14.45" customHeight="1" x14ac:dyDescent="0.25">
      <c r="A328" s="97">
        <f t="shared" si="333"/>
        <v>44978</v>
      </c>
      <c r="B328" s="96" t="str">
        <f t="shared" si="334"/>
        <v>Staus W., et al.</v>
      </c>
      <c r="C328" s="98" t="str">
        <f t="shared" si="335"/>
        <v>Analysis of Myocarditis Among 252 Million mRNA-1273 Recipients Worldwide</v>
      </c>
      <c r="D328" s="99">
        <f t="shared" si="336"/>
        <v>44774</v>
      </c>
      <c r="E328" s="96" t="str">
        <f t="shared" si="337"/>
        <v>Clinical Infectious Diseases (Oxford Academic)</v>
      </c>
      <c r="F328" s="96" t="str">
        <f t="shared" si="338"/>
        <v>Yes</v>
      </c>
      <c r="G328" s="96" t="str">
        <f t="shared" si="339"/>
        <v>Moderna Inc.</v>
      </c>
      <c r="H328" s="96" t="str">
        <f t="shared" si="340"/>
        <v>International</v>
      </c>
      <c r="I328" s="96" t="str">
        <f t="shared" si="341"/>
        <v>December 2020 to February 2022</v>
      </c>
      <c r="J328" s="96" t="str">
        <f t="shared" si="342"/>
        <v>Retrospective cohort study</v>
      </c>
      <c r="K328" s="96" t="str">
        <f t="shared" si="343"/>
        <v>General population</v>
      </c>
      <c r="L328" s="96" t="str">
        <f t="shared" si="344"/>
        <v>N/A</v>
      </c>
      <c r="M328" s="96" t="str">
        <f t="shared" si="345"/>
        <v>252 million (568 668 391 doses)</v>
      </c>
      <c r="N328" s="96" t="str">
        <f t="shared" si="346"/>
        <v>Passive</v>
      </c>
      <c r="O328" s="96" t="str">
        <f t="shared" si="347"/>
        <v>No</v>
      </c>
      <c r="P328"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28" s="96" t="str">
        <f t="shared" si="349"/>
        <v>Myocarditis</v>
      </c>
      <c r="R328" s="17" t="str">
        <f>R327</f>
        <v>40 to 49</v>
      </c>
      <c r="S328" s="96" t="str">
        <f t="shared" si="332"/>
        <v>Overall</v>
      </c>
      <c r="T328" s="12" t="s">
        <v>109</v>
      </c>
      <c r="U328" s="96" t="str">
        <f t="shared" si="330"/>
        <v>mRNA-1273</v>
      </c>
      <c r="V328" s="96" t="str">
        <f t="shared" si="331"/>
        <v>7 days</v>
      </c>
      <c r="W328" s="12" t="s">
        <v>891</v>
      </c>
      <c r="X328" s="96"/>
    </row>
    <row r="329" spans="1:24" ht="14.45" customHeight="1" x14ac:dyDescent="0.25">
      <c r="A329" s="97">
        <f t="shared" si="333"/>
        <v>44978</v>
      </c>
      <c r="B329" s="96" t="str">
        <f t="shared" si="334"/>
        <v>Staus W., et al.</v>
      </c>
      <c r="C329" s="98" t="str">
        <f t="shared" si="335"/>
        <v>Analysis of Myocarditis Among 252 Million mRNA-1273 Recipients Worldwide</v>
      </c>
      <c r="D329" s="99">
        <f t="shared" si="336"/>
        <v>44774</v>
      </c>
      <c r="E329" s="96" t="str">
        <f t="shared" si="337"/>
        <v>Clinical Infectious Diseases (Oxford Academic)</v>
      </c>
      <c r="F329" s="96" t="str">
        <f t="shared" si="338"/>
        <v>Yes</v>
      </c>
      <c r="G329" s="96" t="str">
        <f t="shared" si="339"/>
        <v>Moderna Inc.</v>
      </c>
      <c r="H329" s="96" t="str">
        <f t="shared" si="340"/>
        <v>International</v>
      </c>
      <c r="I329" s="96" t="str">
        <f t="shared" si="341"/>
        <v>December 2020 to February 2022</v>
      </c>
      <c r="J329" s="96" t="str">
        <f t="shared" si="342"/>
        <v>Retrospective cohort study</v>
      </c>
      <c r="K329" s="96" t="str">
        <f t="shared" si="343"/>
        <v>General population</v>
      </c>
      <c r="L329" s="96" t="str">
        <f t="shared" si="344"/>
        <v>N/A</v>
      </c>
      <c r="M329" s="96" t="str">
        <f t="shared" si="345"/>
        <v>252 million (568 668 391 doses)</v>
      </c>
      <c r="N329" s="96" t="str">
        <f t="shared" si="346"/>
        <v>Passive</v>
      </c>
      <c r="O329" s="96" t="str">
        <f t="shared" si="347"/>
        <v>No</v>
      </c>
      <c r="P329"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29" s="96" t="str">
        <f t="shared" si="349"/>
        <v>Myocarditis</v>
      </c>
      <c r="R329" s="17" t="str">
        <f>R328</f>
        <v>40 to 49</v>
      </c>
      <c r="S329" s="96" t="str">
        <f t="shared" si="332"/>
        <v>Overall</v>
      </c>
      <c r="T329" s="12" t="s">
        <v>553</v>
      </c>
      <c r="U329" s="96" t="str">
        <f t="shared" si="330"/>
        <v>mRNA-1273</v>
      </c>
      <c r="V329" s="96" t="str">
        <f t="shared" si="331"/>
        <v>7 days</v>
      </c>
      <c r="W329" s="12" t="s">
        <v>892</v>
      </c>
      <c r="X329" s="96"/>
    </row>
    <row r="330" spans="1:24" ht="14.45" customHeight="1" x14ac:dyDescent="0.25">
      <c r="A330" s="97">
        <f t="shared" si="333"/>
        <v>44978</v>
      </c>
      <c r="B330" s="96" t="str">
        <f t="shared" si="334"/>
        <v>Staus W., et al.</v>
      </c>
      <c r="C330" s="98" t="str">
        <f t="shared" si="335"/>
        <v>Analysis of Myocarditis Among 252 Million mRNA-1273 Recipients Worldwide</v>
      </c>
      <c r="D330" s="99">
        <f t="shared" si="336"/>
        <v>44774</v>
      </c>
      <c r="E330" s="96" t="str">
        <f t="shared" si="337"/>
        <v>Clinical Infectious Diseases (Oxford Academic)</v>
      </c>
      <c r="F330" s="96" t="str">
        <f t="shared" si="338"/>
        <v>Yes</v>
      </c>
      <c r="G330" s="96" t="str">
        <f t="shared" si="339"/>
        <v>Moderna Inc.</v>
      </c>
      <c r="H330" s="96" t="str">
        <f t="shared" si="340"/>
        <v>International</v>
      </c>
      <c r="I330" s="96" t="str">
        <f t="shared" si="341"/>
        <v>December 2020 to February 2022</v>
      </c>
      <c r="J330" s="96" t="str">
        <f t="shared" si="342"/>
        <v>Retrospective cohort study</v>
      </c>
      <c r="K330" s="96" t="str">
        <f t="shared" si="343"/>
        <v>General population</v>
      </c>
      <c r="L330" s="96" t="str">
        <f t="shared" si="344"/>
        <v>N/A</v>
      </c>
      <c r="M330" s="96" t="str">
        <f t="shared" si="345"/>
        <v>252 million (568 668 391 doses)</v>
      </c>
      <c r="N330" s="96" t="str">
        <f t="shared" si="346"/>
        <v>Passive</v>
      </c>
      <c r="O330" s="96" t="str">
        <f t="shared" si="347"/>
        <v>No</v>
      </c>
      <c r="P330"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30" s="96" t="str">
        <f t="shared" si="349"/>
        <v>Myocarditis</v>
      </c>
      <c r="R330" s="12" t="s">
        <v>857</v>
      </c>
      <c r="S330" s="96" t="str">
        <f t="shared" si="332"/>
        <v>Overall</v>
      </c>
      <c r="T330" s="12" t="s">
        <v>402</v>
      </c>
      <c r="U330" s="96" t="str">
        <f t="shared" si="330"/>
        <v>mRNA-1273</v>
      </c>
      <c r="V330" s="96" t="str">
        <f t="shared" si="331"/>
        <v>7 days</v>
      </c>
      <c r="W330" s="12" t="s">
        <v>893</v>
      </c>
      <c r="X330" s="96"/>
    </row>
    <row r="331" spans="1:24" ht="14.45" customHeight="1" x14ac:dyDescent="0.25">
      <c r="A331" s="97">
        <f t="shared" si="333"/>
        <v>44978</v>
      </c>
      <c r="B331" s="96" t="str">
        <f t="shared" si="334"/>
        <v>Staus W., et al.</v>
      </c>
      <c r="C331" s="98" t="str">
        <f t="shared" si="335"/>
        <v>Analysis of Myocarditis Among 252 Million mRNA-1273 Recipients Worldwide</v>
      </c>
      <c r="D331" s="99">
        <f t="shared" si="336"/>
        <v>44774</v>
      </c>
      <c r="E331" s="96" t="str">
        <f t="shared" si="337"/>
        <v>Clinical Infectious Diseases (Oxford Academic)</v>
      </c>
      <c r="F331" s="96" t="str">
        <f t="shared" si="338"/>
        <v>Yes</v>
      </c>
      <c r="G331" s="96" t="str">
        <f t="shared" si="339"/>
        <v>Moderna Inc.</v>
      </c>
      <c r="H331" s="96" t="str">
        <f t="shared" si="340"/>
        <v>International</v>
      </c>
      <c r="I331" s="96" t="str">
        <f t="shared" si="341"/>
        <v>December 2020 to February 2022</v>
      </c>
      <c r="J331" s="96" t="str">
        <f t="shared" si="342"/>
        <v>Retrospective cohort study</v>
      </c>
      <c r="K331" s="96" t="str">
        <f t="shared" si="343"/>
        <v>General population</v>
      </c>
      <c r="L331" s="96" t="str">
        <f t="shared" si="344"/>
        <v>N/A</v>
      </c>
      <c r="M331" s="96" t="str">
        <f t="shared" si="345"/>
        <v>252 million (568 668 391 doses)</v>
      </c>
      <c r="N331" s="96" t="str">
        <f t="shared" si="346"/>
        <v>Passive</v>
      </c>
      <c r="O331" s="96" t="str">
        <f t="shared" si="347"/>
        <v>No</v>
      </c>
      <c r="P331"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31" s="96" t="str">
        <f t="shared" si="349"/>
        <v>Myocarditis</v>
      </c>
      <c r="R331" s="17" t="str">
        <f>R330</f>
        <v>50 to 64</v>
      </c>
      <c r="S331" s="96" t="str">
        <f t="shared" si="332"/>
        <v>Overall</v>
      </c>
      <c r="T331" s="12" t="s">
        <v>109</v>
      </c>
      <c r="U331" s="96" t="str">
        <f t="shared" si="330"/>
        <v>mRNA-1273</v>
      </c>
      <c r="V331" s="96" t="str">
        <f t="shared" si="331"/>
        <v>7 days</v>
      </c>
      <c r="W331" s="12" t="s">
        <v>894</v>
      </c>
      <c r="X331" s="96"/>
    </row>
    <row r="332" spans="1:24" ht="14.45" customHeight="1" x14ac:dyDescent="0.25">
      <c r="A332" s="97">
        <f t="shared" si="333"/>
        <v>44978</v>
      </c>
      <c r="B332" s="96" t="str">
        <f t="shared" si="334"/>
        <v>Staus W., et al.</v>
      </c>
      <c r="C332" s="98" t="str">
        <f t="shared" si="335"/>
        <v>Analysis of Myocarditis Among 252 Million mRNA-1273 Recipients Worldwide</v>
      </c>
      <c r="D332" s="99">
        <f t="shared" si="336"/>
        <v>44774</v>
      </c>
      <c r="E332" s="96" t="str">
        <f t="shared" si="337"/>
        <v>Clinical Infectious Diseases (Oxford Academic)</v>
      </c>
      <c r="F332" s="96" t="str">
        <f t="shared" si="338"/>
        <v>Yes</v>
      </c>
      <c r="G332" s="96" t="str">
        <f t="shared" si="339"/>
        <v>Moderna Inc.</v>
      </c>
      <c r="H332" s="96" t="str">
        <f t="shared" si="340"/>
        <v>International</v>
      </c>
      <c r="I332" s="96" t="str">
        <f t="shared" si="341"/>
        <v>December 2020 to February 2022</v>
      </c>
      <c r="J332" s="96" t="str">
        <f t="shared" si="342"/>
        <v>Retrospective cohort study</v>
      </c>
      <c r="K332" s="96" t="str">
        <f t="shared" si="343"/>
        <v>General population</v>
      </c>
      <c r="L332" s="96" t="str">
        <f t="shared" si="344"/>
        <v>N/A</v>
      </c>
      <c r="M332" s="96" t="str">
        <f t="shared" si="345"/>
        <v>252 million (568 668 391 doses)</v>
      </c>
      <c r="N332" s="96" t="str">
        <f t="shared" si="346"/>
        <v>Passive</v>
      </c>
      <c r="O332" s="96" t="str">
        <f t="shared" si="347"/>
        <v>No</v>
      </c>
      <c r="P332"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32" s="96" t="str">
        <f t="shared" si="349"/>
        <v>Myocarditis</v>
      </c>
      <c r="R332" s="17" t="str">
        <f>R331</f>
        <v>50 to 64</v>
      </c>
      <c r="S332" s="96" t="str">
        <f t="shared" si="332"/>
        <v>Overall</v>
      </c>
      <c r="T332" s="12" t="s">
        <v>553</v>
      </c>
      <c r="U332" s="96" t="str">
        <f t="shared" si="330"/>
        <v>mRNA-1273</v>
      </c>
      <c r="V332" s="96" t="str">
        <f t="shared" si="331"/>
        <v>7 days</v>
      </c>
      <c r="W332" s="12" t="s">
        <v>895</v>
      </c>
      <c r="X332" s="96"/>
    </row>
    <row r="333" spans="1:24" ht="14.45" customHeight="1" x14ac:dyDescent="0.25">
      <c r="A333" s="97">
        <f t="shared" si="333"/>
        <v>44978</v>
      </c>
      <c r="B333" s="96" t="str">
        <f t="shared" si="334"/>
        <v>Staus W., et al.</v>
      </c>
      <c r="C333" s="98" t="str">
        <f t="shared" si="335"/>
        <v>Analysis of Myocarditis Among 252 Million mRNA-1273 Recipients Worldwide</v>
      </c>
      <c r="D333" s="99">
        <f t="shared" si="336"/>
        <v>44774</v>
      </c>
      <c r="E333" s="96" t="str">
        <f t="shared" si="337"/>
        <v>Clinical Infectious Diseases (Oxford Academic)</v>
      </c>
      <c r="F333" s="96" t="str">
        <f t="shared" si="338"/>
        <v>Yes</v>
      </c>
      <c r="G333" s="96" t="str">
        <f t="shared" si="339"/>
        <v>Moderna Inc.</v>
      </c>
      <c r="H333" s="96" t="str">
        <f t="shared" si="340"/>
        <v>International</v>
      </c>
      <c r="I333" s="96" t="str">
        <f t="shared" si="341"/>
        <v>December 2020 to February 2022</v>
      </c>
      <c r="J333" s="96" t="str">
        <f t="shared" si="342"/>
        <v>Retrospective cohort study</v>
      </c>
      <c r="K333" s="96" t="str">
        <f t="shared" si="343"/>
        <v>General population</v>
      </c>
      <c r="L333" s="96" t="str">
        <f t="shared" si="344"/>
        <v>N/A</v>
      </c>
      <c r="M333" s="96" t="str">
        <f t="shared" si="345"/>
        <v>252 million (568 668 391 doses)</v>
      </c>
      <c r="N333" s="96" t="str">
        <f t="shared" si="346"/>
        <v>Passive</v>
      </c>
      <c r="O333" s="96" t="str">
        <f t="shared" si="347"/>
        <v>No</v>
      </c>
      <c r="P333"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33" s="96" t="str">
        <f t="shared" si="349"/>
        <v>Myocarditis</v>
      </c>
      <c r="R333" s="12" t="s">
        <v>859</v>
      </c>
      <c r="S333" s="96" t="str">
        <f t="shared" si="332"/>
        <v>Overall</v>
      </c>
      <c r="T333" s="12" t="s">
        <v>402</v>
      </c>
      <c r="U333" s="96" t="str">
        <f t="shared" si="330"/>
        <v>mRNA-1273</v>
      </c>
      <c r="V333" s="96" t="str">
        <f t="shared" si="331"/>
        <v>7 days</v>
      </c>
      <c r="W333" s="12" t="s">
        <v>896</v>
      </c>
      <c r="X333" s="96"/>
    </row>
    <row r="334" spans="1:24" ht="14.45" customHeight="1" x14ac:dyDescent="0.25">
      <c r="A334" s="97">
        <f t="shared" si="333"/>
        <v>44978</v>
      </c>
      <c r="B334" s="96" t="str">
        <f t="shared" si="334"/>
        <v>Staus W., et al.</v>
      </c>
      <c r="C334" s="98" t="str">
        <f t="shared" si="335"/>
        <v>Analysis of Myocarditis Among 252 Million mRNA-1273 Recipients Worldwide</v>
      </c>
      <c r="D334" s="99">
        <f t="shared" si="336"/>
        <v>44774</v>
      </c>
      <c r="E334" s="96" t="str">
        <f t="shared" si="337"/>
        <v>Clinical Infectious Diseases (Oxford Academic)</v>
      </c>
      <c r="F334" s="96" t="str">
        <f t="shared" si="338"/>
        <v>Yes</v>
      </c>
      <c r="G334" s="96" t="str">
        <f t="shared" si="339"/>
        <v>Moderna Inc.</v>
      </c>
      <c r="H334" s="96" t="str">
        <f t="shared" si="340"/>
        <v>International</v>
      </c>
      <c r="I334" s="96" t="str">
        <f t="shared" si="341"/>
        <v>December 2020 to February 2022</v>
      </c>
      <c r="J334" s="96" t="str">
        <f t="shared" si="342"/>
        <v>Retrospective cohort study</v>
      </c>
      <c r="K334" s="96" t="str">
        <f t="shared" si="343"/>
        <v>General population</v>
      </c>
      <c r="L334" s="96" t="str">
        <f t="shared" si="344"/>
        <v>N/A</v>
      </c>
      <c r="M334" s="96" t="str">
        <f t="shared" si="345"/>
        <v>252 million (568 668 391 doses)</v>
      </c>
      <c r="N334" s="96" t="str">
        <f t="shared" si="346"/>
        <v>Passive</v>
      </c>
      <c r="O334" s="96" t="str">
        <f t="shared" si="347"/>
        <v>No</v>
      </c>
      <c r="P334"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34" s="96" t="str">
        <f t="shared" si="349"/>
        <v>Myocarditis</v>
      </c>
      <c r="R334" s="17" t="str">
        <f>R333</f>
        <v>65 to 74</v>
      </c>
      <c r="S334" s="96" t="str">
        <f t="shared" si="332"/>
        <v>Overall</v>
      </c>
      <c r="T334" s="12" t="s">
        <v>109</v>
      </c>
      <c r="U334" s="96" t="str">
        <f t="shared" si="330"/>
        <v>mRNA-1273</v>
      </c>
      <c r="V334" s="96" t="str">
        <f t="shared" si="331"/>
        <v>7 days</v>
      </c>
      <c r="W334" s="12" t="s">
        <v>897</v>
      </c>
      <c r="X334" s="96"/>
    </row>
    <row r="335" spans="1:24" ht="14.45" customHeight="1" x14ac:dyDescent="0.25">
      <c r="A335" s="97">
        <f t="shared" si="333"/>
        <v>44978</v>
      </c>
      <c r="B335" s="96" t="str">
        <f t="shared" si="334"/>
        <v>Staus W., et al.</v>
      </c>
      <c r="C335" s="98" t="str">
        <f t="shared" si="335"/>
        <v>Analysis of Myocarditis Among 252 Million mRNA-1273 Recipients Worldwide</v>
      </c>
      <c r="D335" s="99">
        <f t="shared" si="336"/>
        <v>44774</v>
      </c>
      <c r="E335" s="96" t="str">
        <f t="shared" si="337"/>
        <v>Clinical Infectious Diseases (Oxford Academic)</v>
      </c>
      <c r="F335" s="96" t="str">
        <f t="shared" si="338"/>
        <v>Yes</v>
      </c>
      <c r="G335" s="96" t="str">
        <f t="shared" si="339"/>
        <v>Moderna Inc.</v>
      </c>
      <c r="H335" s="96" t="str">
        <f t="shared" si="340"/>
        <v>International</v>
      </c>
      <c r="I335" s="96" t="str">
        <f t="shared" si="341"/>
        <v>December 2020 to February 2022</v>
      </c>
      <c r="J335" s="96" t="str">
        <f t="shared" si="342"/>
        <v>Retrospective cohort study</v>
      </c>
      <c r="K335" s="96" t="str">
        <f t="shared" si="343"/>
        <v>General population</v>
      </c>
      <c r="L335" s="96" t="str">
        <f t="shared" si="344"/>
        <v>N/A</v>
      </c>
      <c r="M335" s="96" t="str">
        <f t="shared" si="345"/>
        <v>252 million (568 668 391 doses)</v>
      </c>
      <c r="N335" s="96" t="str">
        <f t="shared" si="346"/>
        <v>Passive</v>
      </c>
      <c r="O335" s="96" t="str">
        <f t="shared" si="347"/>
        <v>No</v>
      </c>
      <c r="P335"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35" s="96" t="str">
        <f t="shared" si="349"/>
        <v>Myocarditis</v>
      </c>
      <c r="R335" s="17" t="str">
        <f>R334</f>
        <v>65 to 74</v>
      </c>
      <c r="S335" s="96" t="str">
        <f t="shared" si="332"/>
        <v>Overall</v>
      </c>
      <c r="T335" s="12" t="s">
        <v>553</v>
      </c>
      <c r="U335" s="96" t="str">
        <f t="shared" si="330"/>
        <v>mRNA-1273</v>
      </c>
      <c r="V335" s="96" t="str">
        <f t="shared" si="331"/>
        <v>7 days</v>
      </c>
      <c r="W335" s="12" t="s">
        <v>898</v>
      </c>
      <c r="X335" s="96"/>
    </row>
    <row r="336" spans="1:24" ht="14.45" customHeight="1" x14ac:dyDescent="0.25">
      <c r="A336" s="97">
        <f t="shared" si="333"/>
        <v>44978</v>
      </c>
      <c r="B336" s="96" t="str">
        <f t="shared" si="334"/>
        <v>Staus W., et al.</v>
      </c>
      <c r="C336" s="98" t="str">
        <f t="shared" si="335"/>
        <v>Analysis of Myocarditis Among 252 Million mRNA-1273 Recipients Worldwide</v>
      </c>
      <c r="D336" s="99">
        <f t="shared" si="336"/>
        <v>44774</v>
      </c>
      <c r="E336" s="96" t="str">
        <f t="shared" si="337"/>
        <v>Clinical Infectious Diseases (Oxford Academic)</v>
      </c>
      <c r="F336" s="96" t="str">
        <f t="shared" si="338"/>
        <v>Yes</v>
      </c>
      <c r="G336" s="96" t="str">
        <f t="shared" si="339"/>
        <v>Moderna Inc.</v>
      </c>
      <c r="H336" s="96" t="str">
        <f t="shared" si="340"/>
        <v>International</v>
      </c>
      <c r="I336" s="96" t="str">
        <f t="shared" si="341"/>
        <v>December 2020 to February 2022</v>
      </c>
      <c r="J336" s="96" t="str">
        <f t="shared" si="342"/>
        <v>Retrospective cohort study</v>
      </c>
      <c r="K336" s="96" t="str">
        <f t="shared" si="343"/>
        <v>General population</v>
      </c>
      <c r="L336" s="96" t="str">
        <f t="shared" si="344"/>
        <v>N/A</v>
      </c>
      <c r="M336" s="96" t="str">
        <f t="shared" si="345"/>
        <v>252 million (568 668 391 doses)</v>
      </c>
      <c r="N336" s="96" t="str">
        <f t="shared" si="346"/>
        <v>Passive</v>
      </c>
      <c r="O336" s="96" t="str">
        <f t="shared" si="347"/>
        <v>No</v>
      </c>
      <c r="P336"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36" s="96" t="str">
        <f t="shared" si="349"/>
        <v>Myocarditis</v>
      </c>
      <c r="R336" s="12" t="s">
        <v>861</v>
      </c>
      <c r="S336" s="96" t="str">
        <f t="shared" si="332"/>
        <v>Overall</v>
      </c>
      <c r="T336" s="12" t="s">
        <v>402</v>
      </c>
      <c r="U336" s="96" t="str">
        <f t="shared" si="330"/>
        <v>mRNA-1273</v>
      </c>
      <c r="V336" s="96" t="str">
        <f t="shared" si="331"/>
        <v>7 days</v>
      </c>
      <c r="W336" s="12" t="s">
        <v>899</v>
      </c>
      <c r="X336" s="96"/>
    </row>
    <row r="337" spans="1:24" ht="14.45" customHeight="1" x14ac:dyDescent="0.25">
      <c r="A337" s="97">
        <f t="shared" si="333"/>
        <v>44978</v>
      </c>
      <c r="B337" s="96" t="str">
        <f t="shared" si="334"/>
        <v>Staus W., et al.</v>
      </c>
      <c r="C337" s="98" t="str">
        <f t="shared" si="335"/>
        <v>Analysis of Myocarditis Among 252 Million mRNA-1273 Recipients Worldwide</v>
      </c>
      <c r="D337" s="99">
        <f t="shared" si="336"/>
        <v>44774</v>
      </c>
      <c r="E337" s="96" t="str">
        <f t="shared" si="337"/>
        <v>Clinical Infectious Diseases (Oxford Academic)</v>
      </c>
      <c r="F337" s="96" t="str">
        <f t="shared" si="338"/>
        <v>Yes</v>
      </c>
      <c r="G337" s="96" t="str">
        <f t="shared" si="339"/>
        <v>Moderna Inc.</v>
      </c>
      <c r="H337" s="96" t="str">
        <f t="shared" si="340"/>
        <v>International</v>
      </c>
      <c r="I337" s="96" t="str">
        <f t="shared" si="341"/>
        <v>December 2020 to February 2022</v>
      </c>
      <c r="J337" s="96" t="str">
        <f t="shared" si="342"/>
        <v>Retrospective cohort study</v>
      </c>
      <c r="K337" s="96" t="str">
        <f t="shared" si="343"/>
        <v>General population</v>
      </c>
      <c r="L337" s="96" t="str">
        <f t="shared" si="344"/>
        <v>N/A</v>
      </c>
      <c r="M337" s="96" t="str">
        <f t="shared" si="345"/>
        <v>252 million (568 668 391 doses)</v>
      </c>
      <c r="N337" s="96" t="str">
        <f t="shared" si="346"/>
        <v>Passive</v>
      </c>
      <c r="O337" s="96" t="str">
        <f t="shared" si="347"/>
        <v>No</v>
      </c>
      <c r="P337"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37" s="96" t="str">
        <f t="shared" si="349"/>
        <v>Myocarditis</v>
      </c>
      <c r="R337" s="17" t="str">
        <f>R336</f>
        <v>≥75</v>
      </c>
      <c r="S337" s="96" t="str">
        <f t="shared" si="332"/>
        <v>Overall</v>
      </c>
      <c r="T337" s="12" t="s">
        <v>109</v>
      </c>
      <c r="U337" s="96" t="str">
        <f t="shared" si="330"/>
        <v>mRNA-1273</v>
      </c>
      <c r="V337" s="96" t="str">
        <f t="shared" si="331"/>
        <v>7 days</v>
      </c>
      <c r="W337" s="12" t="s">
        <v>900</v>
      </c>
      <c r="X337" s="96"/>
    </row>
    <row r="338" spans="1:24" ht="14.45" customHeight="1" x14ac:dyDescent="0.25">
      <c r="A338" s="97">
        <f t="shared" si="333"/>
        <v>44978</v>
      </c>
      <c r="B338" s="96" t="str">
        <f t="shared" si="334"/>
        <v>Staus W., et al.</v>
      </c>
      <c r="C338" s="98" t="str">
        <f t="shared" si="335"/>
        <v>Analysis of Myocarditis Among 252 Million mRNA-1273 Recipients Worldwide</v>
      </c>
      <c r="D338" s="99">
        <f t="shared" si="336"/>
        <v>44774</v>
      </c>
      <c r="E338" s="96" t="str">
        <f t="shared" si="337"/>
        <v>Clinical Infectious Diseases (Oxford Academic)</v>
      </c>
      <c r="F338" s="96" t="str">
        <f t="shared" si="338"/>
        <v>Yes</v>
      </c>
      <c r="G338" s="96" t="str">
        <f t="shared" si="339"/>
        <v>Moderna Inc.</v>
      </c>
      <c r="H338" s="96" t="str">
        <f t="shared" si="340"/>
        <v>International</v>
      </c>
      <c r="I338" s="96" t="str">
        <f t="shared" si="341"/>
        <v>December 2020 to February 2022</v>
      </c>
      <c r="J338" s="96" t="str">
        <f t="shared" si="342"/>
        <v>Retrospective cohort study</v>
      </c>
      <c r="K338" s="96" t="str">
        <f t="shared" si="343"/>
        <v>General population</v>
      </c>
      <c r="L338" s="96" t="str">
        <f t="shared" si="344"/>
        <v>N/A</v>
      </c>
      <c r="M338" s="96" t="str">
        <f t="shared" si="345"/>
        <v>252 million (568 668 391 doses)</v>
      </c>
      <c r="N338" s="96" t="str">
        <f t="shared" si="346"/>
        <v>Passive</v>
      </c>
      <c r="O338" s="96" t="str">
        <f t="shared" si="347"/>
        <v>No</v>
      </c>
      <c r="P338"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38" s="96" t="str">
        <f t="shared" si="349"/>
        <v>Myocarditis</v>
      </c>
      <c r="R338" s="17" t="str">
        <f>R337</f>
        <v>≥75</v>
      </c>
      <c r="S338" s="96" t="str">
        <f t="shared" si="332"/>
        <v>Overall</v>
      </c>
      <c r="T338" s="12" t="s">
        <v>553</v>
      </c>
      <c r="U338" s="96" t="str">
        <f t="shared" si="330"/>
        <v>mRNA-1273</v>
      </c>
      <c r="V338" s="96" t="str">
        <f t="shared" si="331"/>
        <v>7 days</v>
      </c>
      <c r="W338" s="12" t="s">
        <v>901</v>
      </c>
      <c r="X338" s="96"/>
    </row>
    <row r="339" spans="1:24" ht="14.45" customHeight="1" x14ac:dyDescent="0.25">
      <c r="A339" s="97">
        <f t="shared" si="333"/>
        <v>44978</v>
      </c>
      <c r="B339" s="96" t="str">
        <f t="shared" si="334"/>
        <v>Staus W., et al.</v>
      </c>
      <c r="C339" s="98" t="str">
        <f t="shared" si="335"/>
        <v>Analysis of Myocarditis Among 252 Million mRNA-1273 Recipients Worldwide</v>
      </c>
      <c r="D339" s="99">
        <f t="shared" si="336"/>
        <v>44774</v>
      </c>
      <c r="E339" s="96" t="str">
        <f t="shared" si="337"/>
        <v>Clinical Infectious Diseases (Oxford Academic)</v>
      </c>
      <c r="F339" s="96" t="str">
        <f t="shared" si="338"/>
        <v>Yes</v>
      </c>
      <c r="G339" s="96" t="str">
        <f t="shared" si="339"/>
        <v>Moderna Inc.</v>
      </c>
      <c r="H339" s="96" t="str">
        <f t="shared" si="340"/>
        <v>International</v>
      </c>
      <c r="I339" s="96" t="str">
        <f t="shared" si="341"/>
        <v>December 2020 to February 2022</v>
      </c>
      <c r="J339" s="96" t="str">
        <f t="shared" si="342"/>
        <v>Retrospective cohort study</v>
      </c>
      <c r="K339" s="96" t="str">
        <f t="shared" si="343"/>
        <v>General population</v>
      </c>
      <c r="L339" s="96" t="str">
        <f t="shared" si="344"/>
        <v>N/A</v>
      </c>
      <c r="M339" s="96" t="str">
        <f t="shared" si="345"/>
        <v>252 million (568 668 391 doses)</v>
      </c>
      <c r="N339" s="96" t="str">
        <f t="shared" si="346"/>
        <v>Passive</v>
      </c>
      <c r="O339" s="96" t="str">
        <f t="shared" si="347"/>
        <v>No</v>
      </c>
      <c r="P339"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39" s="96" t="str">
        <f t="shared" si="349"/>
        <v>Myocarditis</v>
      </c>
      <c r="R339" s="12" t="s">
        <v>48</v>
      </c>
      <c r="S339" s="96" t="s">
        <v>439</v>
      </c>
      <c r="T339" s="12" t="s">
        <v>402</v>
      </c>
      <c r="U339" s="96" t="str">
        <f t="shared" si="330"/>
        <v>mRNA-1273</v>
      </c>
      <c r="V339" s="96" t="str">
        <f t="shared" si="331"/>
        <v>7 days</v>
      </c>
      <c r="W339" s="12" t="s">
        <v>902</v>
      </c>
      <c r="X339" s="96"/>
    </row>
    <row r="340" spans="1:24" ht="14.45" customHeight="1" x14ac:dyDescent="0.25">
      <c r="A340" s="97">
        <f t="shared" si="333"/>
        <v>44978</v>
      </c>
      <c r="B340" s="96" t="str">
        <f t="shared" si="334"/>
        <v>Staus W., et al.</v>
      </c>
      <c r="C340" s="98" t="str">
        <f t="shared" si="335"/>
        <v>Analysis of Myocarditis Among 252 Million mRNA-1273 Recipients Worldwide</v>
      </c>
      <c r="D340" s="99">
        <f t="shared" si="336"/>
        <v>44774</v>
      </c>
      <c r="E340" s="96" t="str">
        <f t="shared" si="337"/>
        <v>Clinical Infectious Diseases (Oxford Academic)</v>
      </c>
      <c r="F340" s="96" t="str">
        <f t="shared" si="338"/>
        <v>Yes</v>
      </c>
      <c r="G340" s="96" t="str">
        <f t="shared" si="339"/>
        <v>Moderna Inc.</v>
      </c>
      <c r="H340" s="96" t="str">
        <f t="shared" si="340"/>
        <v>International</v>
      </c>
      <c r="I340" s="96" t="str">
        <f t="shared" si="341"/>
        <v>December 2020 to February 2022</v>
      </c>
      <c r="J340" s="96" t="str">
        <f t="shared" si="342"/>
        <v>Retrospective cohort study</v>
      </c>
      <c r="K340" s="96" t="str">
        <f t="shared" si="343"/>
        <v>General population</v>
      </c>
      <c r="L340" s="96" t="str">
        <f t="shared" si="344"/>
        <v>N/A</v>
      </c>
      <c r="M340" s="96" t="str">
        <f t="shared" si="345"/>
        <v>252 million (568 668 391 doses)</v>
      </c>
      <c r="N340" s="96" t="str">
        <f t="shared" si="346"/>
        <v>Passive</v>
      </c>
      <c r="O340" s="96" t="str">
        <f t="shared" si="347"/>
        <v>No</v>
      </c>
      <c r="P340"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40" s="96" t="str">
        <f t="shared" si="349"/>
        <v>Myocarditis</v>
      </c>
      <c r="R340" s="17" t="str">
        <f>R339</f>
        <v>Overall</v>
      </c>
      <c r="S340" s="96" t="str">
        <f>S339</f>
        <v>Male</v>
      </c>
      <c r="T340" s="12" t="s">
        <v>109</v>
      </c>
      <c r="U340" s="96" t="str">
        <f t="shared" si="330"/>
        <v>mRNA-1273</v>
      </c>
      <c r="V340" s="96" t="str">
        <f t="shared" si="331"/>
        <v>7 days</v>
      </c>
      <c r="W340" s="22" t="s">
        <v>903</v>
      </c>
      <c r="X340" s="96"/>
    </row>
    <row r="341" spans="1:24" ht="14.45" customHeight="1" x14ac:dyDescent="0.25">
      <c r="A341" s="97">
        <f t="shared" si="333"/>
        <v>44978</v>
      </c>
      <c r="B341" s="96" t="str">
        <f t="shared" si="334"/>
        <v>Staus W., et al.</v>
      </c>
      <c r="C341" s="98" t="str">
        <f t="shared" si="335"/>
        <v>Analysis of Myocarditis Among 252 Million mRNA-1273 Recipients Worldwide</v>
      </c>
      <c r="D341" s="99">
        <f t="shared" si="336"/>
        <v>44774</v>
      </c>
      <c r="E341" s="96" t="str">
        <f t="shared" si="337"/>
        <v>Clinical Infectious Diseases (Oxford Academic)</v>
      </c>
      <c r="F341" s="96" t="str">
        <f t="shared" si="338"/>
        <v>Yes</v>
      </c>
      <c r="G341" s="96" t="str">
        <f t="shared" si="339"/>
        <v>Moderna Inc.</v>
      </c>
      <c r="H341" s="96" t="str">
        <f t="shared" si="340"/>
        <v>International</v>
      </c>
      <c r="I341" s="96" t="str">
        <f t="shared" si="341"/>
        <v>December 2020 to February 2022</v>
      </c>
      <c r="J341" s="96" t="str">
        <f t="shared" si="342"/>
        <v>Retrospective cohort study</v>
      </c>
      <c r="K341" s="96" t="str">
        <f t="shared" si="343"/>
        <v>General population</v>
      </c>
      <c r="L341" s="96" t="str">
        <f t="shared" si="344"/>
        <v>N/A</v>
      </c>
      <c r="M341" s="96" t="str">
        <f t="shared" si="345"/>
        <v>252 million (568 668 391 doses)</v>
      </c>
      <c r="N341" s="96" t="str">
        <f t="shared" si="346"/>
        <v>Passive</v>
      </c>
      <c r="O341" s="96" t="str">
        <f t="shared" si="347"/>
        <v>No</v>
      </c>
      <c r="P341"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41" s="96" t="str">
        <f t="shared" si="349"/>
        <v>Myocarditis</v>
      </c>
      <c r="R341" s="23" t="str">
        <f>R340</f>
        <v>Overall</v>
      </c>
      <c r="S341" s="96" t="str">
        <f>S340</f>
        <v>Male</v>
      </c>
      <c r="T341" s="12" t="s">
        <v>553</v>
      </c>
      <c r="U341" s="96" t="str">
        <f t="shared" si="330"/>
        <v>mRNA-1273</v>
      </c>
      <c r="V341" s="96" t="str">
        <f t="shared" si="331"/>
        <v>7 days</v>
      </c>
      <c r="W341" s="12" t="s">
        <v>904</v>
      </c>
      <c r="X341" s="96"/>
    </row>
    <row r="342" spans="1:24" ht="14.45" customHeight="1" x14ac:dyDescent="0.25">
      <c r="A342" s="97">
        <f t="shared" si="333"/>
        <v>44978</v>
      </c>
      <c r="B342" s="96" t="str">
        <f t="shared" si="334"/>
        <v>Staus W., et al.</v>
      </c>
      <c r="C342" s="98" t="str">
        <f t="shared" si="335"/>
        <v>Analysis of Myocarditis Among 252 Million mRNA-1273 Recipients Worldwide</v>
      </c>
      <c r="D342" s="99">
        <f t="shared" si="336"/>
        <v>44774</v>
      </c>
      <c r="E342" s="96" t="str">
        <f t="shared" si="337"/>
        <v>Clinical Infectious Diseases (Oxford Academic)</v>
      </c>
      <c r="F342" s="96" t="str">
        <f t="shared" si="338"/>
        <v>Yes</v>
      </c>
      <c r="G342" s="96" t="str">
        <f t="shared" si="339"/>
        <v>Moderna Inc.</v>
      </c>
      <c r="H342" s="96" t="str">
        <f t="shared" si="340"/>
        <v>International</v>
      </c>
      <c r="I342" s="96" t="str">
        <f t="shared" si="341"/>
        <v>December 2020 to February 2022</v>
      </c>
      <c r="J342" s="96" t="str">
        <f t="shared" si="342"/>
        <v>Retrospective cohort study</v>
      </c>
      <c r="K342" s="96" t="str">
        <f t="shared" si="343"/>
        <v>General population</v>
      </c>
      <c r="L342" s="96" t="str">
        <f t="shared" si="344"/>
        <v>N/A</v>
      </c>
      <c r="M342" s="96" t="str">
        <f t="shared" si="345"/>
        <v>252 million (568 668 391 doses)</v>
      </c>
      <c r="N342" s="96" t="str">
        <f t="shared" si="346"/>
        <v>Passive</v>
      </c>
      <c r="O342" s="96" t="str">
        <f t="shared" si="347"/>
        <v>No</v>
      </c>
      <c r="P342"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42" s="96" t="str">
        <f t="shared" si="349"/>
        <v>Myocarditis</v>
      </c>
      <c r="R342" s="12" t="s">
        <v>732</v>
      </c>
      <c r="S342" s="96" t="str">
        <f t="shared" ref="S342:S361" si="350">S341</f>
        <v>Male</v>
      </c>
      <c r="T342" s="12" t="s">
        <v>402</v>
      </c>
      <c r="U342" s="96" t="str">
        <f t="shared" si="330"/>
        <v>mRNA-1273</v>
      </c>
      <c r="V342" s="96" t="str">
        <f t="shared" si="331"/>
        <v>7 days</v>
      </c>
      <c r="W342" s="12" t="s">
        <v>905</v>
      </c>
      <c r="X342" s="96"/>
    </row>
    <row r="343" spans="1:24" ht="14.45" customHeight="1" x14ac:dyDescent="0.25">
      <c r="A343" s="97">
        <f t="shared" si="333"/>
        <v>44978</v>
      </c>
      <c r="B343" s="96" t="str">
        <f t="shared" si="334"/>
        <v>Staus W., et al.</v>
      </c>
      <c r="C343" s="98" t="str">
        <f t="shared" si="335"/>
        <v>Analysis of Myocarditis Among 252 Million mRNA-1273 Recipients Worldwide</v>
      </c>
      <c r="D343" s="99">
        <f t="shared" si="336"/>
        <v>44774</v>
      </c>
      <c r="E343" s="96" t="str">
        <f t="shared" si="337"/>
        <v>Clinical Infectious Diseases (Oxford Academic)</v>
      </c>
      <c r="F343" s="96" t="str">
        <f t="shared" si="338"/>
        <v>Yes</v>
      </c>
      <c r="G343" s="96" t="str">
        <f t="shared" si="339"/>
        <v>Moderna Inc.</v>
      </c>
      <c r="H343" s="96" t="str">
        <f t="shared" si="340"/>
        <v>International</v>
      </c>
      <c r="I343" s="96" t="str">
        <f t="shared" si="341"/>
        <v>December 2020 to February 2022</v>
      </c>
      <c r="J343" s="96" t="str">
        <f t="shared" si="342"/>
        <v>Retrospective cohort study</v>
      </c>
      <c r="K343" s="96" t="str">
        <f t="shared" si="343"/>
        <v>General population</v>
      </c>
      <c r="L343" s="96" t="str">
        <f t="shared" si="344"/>
        <v>N/A</v>
      </c>
      <c r="M343" s="96" t="str">
        <f t="shared" si="345"/>
        <v>252 million (568 668 391 doses)</v>
      </c>
      <c r="N343" s="96" t="str">
        <f t="shared" si="346"/>
        <v>Passive</v>
      </c>
      <c r="O343" s="96" t="str">
        <f t="shared" si="347"/>
        <v>No</v>
      </c>
      <c r="P343"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43" s="96" t="str">
        <f t="shared" si="349"/>
        <v>Myocarditis</v>
      </c>
      <c r="R343" s="17" t="str">
        <f>R342</f>
        <v>12 to 17</v>
      </c>
      <c r="S343" s="96" t="str">
        <f t="shared" si="350"/>
        <v>Male</v>
      </c>
      <c r="T343" s="12" t="s">
        <v>109</v>
      </c>
      <c r="U343" s="96" t="str">
        <f t="shared" si="330"/>
        <v>mRNA-1273</v>
      </c>
      <c r="V343" s="96" t="str">
        <f t="shared" si="331"/>
        <v>7 days</v>
      </c>
      <c r="W343" s="12" t="s">
        <v>906</v>
      </c>
      <c r="X343" s="96"/>
    </row>
    <row r="344" spans="1:24" ht="14.45" customHeight="1" x14ac:dyDescent="0.25">
      <c r="A344" s="97">
        <f t="shared" si="333"/>
        <v>44978</v>
      </c>
      <c r="B344" s="96" t="str">
        <f t="shared" si="334"/>
        <v>Staus W., et al.</v>
      </c>
      <c r="C344" s="98" t="str">
        <f t="shared" si="335"/>
        <v>Analysis of Myocarditis Among 252 Million mRNA-1273 Recipients Worldwide</v>
      </c>
      <c r="D344" s="99">
        <f t="shared" si="336"/>
        <v>44774</v>
      </c>
      <c r="E344" s="96" t="str">
        <f t="shared" si="337"/>
        <v>Clinical Infectious Diseases (Oxford Academic)</v>
      </c>
      <c r="F344" s="96" t="str">
        <f t="shared" si="338"/>
        <v>Yes</v>
      </c>
      <c r="G344" s="96" t="str">
        <f t="shared" si="339"/>
        <v>Moderna Inc.</v>
      </c>
      <c r="H344" s="96" t="str">
        <f t="shared" si="340"/>
        <v>International</v>
      </c>
      <c r="I344" s="96" t="str">
        <f t="shared" si="341"/>
        <v>December 2020 to February 2022</v>
      </c>
      <c r="J344" s="96" t="str">
        <f t="shared" si="342"/>
        <v>Retrospective cohort study</v>
      </c>
      <c r="K344" s="96" t="str">
        <f t="shared" si="343"/>
        <v>General population</v>
      </c>
      <c r="L344" s="96" t="str">
        <f t="shared" si="344"/>
        <v>N/A</v>
      </c>
      <c r="M344" s="96" t="str">
        <f t="shared" si="345"/>
        <v>252 million (568 668 391 doses)</v>
      </c>
      <c r="N344" s="96" t="str">
        <f t="shared" si="346"/>
        <v>Passive</v>
      </c>
      <c r="O344" s="96" t="str">
        <f t="shared" si="347"/>
        <v>No</v>
      </c>
      <c r="P344"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44" s="96" t="str">
        <f t="shared" si="349"/>
        <v>Myocarditis</v>
      </c>
      <c r="R344" s="12" t="s">
        <v>853</v>
      </c>
      <c r="S344" s="96" t="str">
        <f t="shared" si="350"/>
        <v>Male</v>
      </c>
      <c r="T344" s="12" t="s">
        <v>402</v>
      </c>
      <c r="U344" s="96" t="str">
        <f t="shared" si="330"/>
        <v>mRNA-1273</v>
      </c>
      <c r="V344" s="96" t="str">
        <f t="shared" si="331"/>
        <v>7 days</v>
      </c>
      <c r="W344" s="12" t="s">
        <v>907</v>
      </c>
      <c r="X344" s="96"/>
    </row>
    <row r="345" spans="1:24" ht="29.1" customHeight="1" x14ac:dyDescent="0.25">
      <c r="A345" s="97">
        <f t="shared" si="333"/>
        <v>44978</v>
      </c>
      <c r="B345" s="96" t="str">
        <f t="shared" si="334"/>
        <v>Staus W., et al.</v>
      </c>
      <c r="C345" s="98" t="str">
        <f t="shared" si="335"/>
        <v>Analysis of Myocarditis Among 252 Million mRNA-1273 Recipients Worldwide</v>
      </c>
      <c r="D345" s="99">
        <f t="shared" si="336"/>
        <v>44774</v>
      </c>
      <c r="E345" s="96" t="str">
        <f t="shared" si="337"/>
        <v>Clinical Infectious Diseases (Oxford Academic)</v>
      </c>
      <c r="F345" s="96" t="str">
        <f t="shared" si="338"/>
        <v>Yes</v>
      </c>
      <c r="G345" s="96" t="str">
        <f t="shared" si="339"/>
        <v>Moderna Inc.</v>
      </c>
      <c r="H345" s="96" t="str">
        <f t="shared" si="340"/>
        <v>International</v>
      </c>
      <c r="I345" s="96" t="str">
        <f t="shared" si="341"/>
        <v>December 2020 to February 2022</v>
      </c>
      <c r="J345" s="96" t="str">
        <f t="shared" si="342"/>
        <v>Retrospective cohort study</v>
      </c>
      <c r="K345" s="96" t="str">
        <f t="shared" si="343"/>
        <v>General population</v>
      </c>
      <c r="L345" s="96" t="str">
        <f t="shared" si="344"/>
        <v>N/A</v>
      </c>
      <c r="M345" s="96" t="str">
        <f t="shared" si="345"/>
        <v>252 million (568 668 391 doses)</v>
      </c>
      <c r="N345" s="96" t="str">
        <f t="shared" si="346"/>
        <v>Passive</v>
      </c>
      <c r="O345" s="96" t="str">
        <f t="shared" si="347"/>
        <v>No</v>
      </c>
      <c r="P345"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45" s="96" t="str">
        <f t="shared" si="349"/>
        <v>Myocarditis</v>
      </c>
      <c r="R345" s="17" t="str">
        <f>R344</f>
        <v>18 to 24</v>
      </c>
      <c r="S345" s="96" t="str">
        <f t="shared" si="350"/>
        <v>Male</v>
      </c>
      <c r="T345" s="12" t="s">
        <v>109</v>
      </c>
      <c r="U345" s="96" t="str">
        <f t="shared" si="330"/>
        <v>mRNA-1273</v>
      </c>
      <c r="V345" s="96" t="str">
        <f t="shared" si="331"/>
        <v>7 days</v>
      </c>
      <c r="W345" s="12" t="s">
        <v>908</v>
      </c>
      <c r="X345" s="96"/>
    </row>
    <row r="346" spans="1:24" ht="14.45" customHeight="1" x14ac:dyDescent="0.25">
      <c r="A346" s="97">
        <f t="shared" si="333"/>
        <v>44978</v>
      </c>
      <c r="B346" s="96" t="str">
        <f t="shared" si="334"/>
        <v>Staus W., et al.</v>
      </c>
      <c r="C346" s="98" t="str">
        <f t="shared" si="335"/>
        <v>Analysis of Myocarditis Among 252 Million mRNA-1273 Recipients Worldwide</v>
      </c>
      <c r="D346" s="99">
        <f t="shared" si="336"/>
        <v>44774</v>
      </c>
      <c r="E346" s="96" t="str">
        <f t="shared" si="337"/>
        <v>Clinical Infectious Diseases (Oxford Academic)</v>
      </c>
      <c r="F346" s="96" t="str">
        <f t="shared" si="338"/>
        <v>Yes</v>
      </c>
      <c r="G346" s="96" t="str">
        <f t="shared" si="339"/>
        <v>Moderna Inc.</v>
      </c>
      <c r="H346" s="96" t="str">
        <f t="shared" si="340"/>
        <v>International</v>
      </c>
      <c r="I346" s="96" t="str">
        <f t="shared" si="341"/>
        <v>December 2020 to February 2022</v>
      </c>
      <c r="J346" s="96" t="str">
        <f t="shared" si="342"/>
        <v>Retrospective cohort study</v>
      </c>
      <c r="K346" s="96" t="str">
        <f t="shared" si="343"/>
        <v>General population</v>
      </c>
      <c r="L346" s="96" t="str">
        <f t="shared" si="344"/>
        <v>N/A</v>
      </c>
      <c r="M346" s="96" t="str">
        <f t="shared" si="345"/>
        <v>252 million (568 668 391 doses)</v>
      </c>
      <c r="N346" s="96" t="str">
        <f t="shared" si="346"/>
        <v>Passive</v>
      </c>
      <c r="O346" s="96" t="str">
        <f t="shared" si="347"/>
        <v>No</v>
      </c>
      <c r="P346"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46" s="96" t="str">
        <f t="shared" si="349"/>
        <v>Myocarditis</v>
      </c>
      <c r="R346" s="17" t="str">
        <f>R345</f>
        <v>18 to 24</v>
      </c>
      <c r="S346" s="96" t="str">
        <f t="shared" si="350"/>
        <v>Male</v>
      </c>
      <c r="T346" s="12" t="s">
        <v>553</v>
      </c>
      <c r="U346" s="96" t="str">
        <f t="shared" si="330"/>
        <v>mRNA-1273</v>
      </c>
      <c r="V346" s="96" t="str">
        <f t="shared" si="331"/>
        <v>7 days</v>
      </c>
      <c r="W346" s="12" t="s">
        <v>909</v>
      </c>
      <c r="X346" s="96"/>
    </row>
    <row r="347" spans="1:24" ht="14.45" customHeight="1" x14ac:dyDescent="0.25">
      <c r="A347" s="97">
        <f t="shared" si="333"/>
        <v>44978</v>
      </c>
      <c r="B347" s="96" t="str">
        <f t="shared" si="334"/>
        <v>Staus W., et al.</v>
      </c>
      <c r="C347" s="98" t="str">
        <f t="shared" si="335"/>
        <v>Analysis of Myocarditis Among 252 Million mRNA-1273 Recipients Worldwide</v>
      </c>
      <c r="D347" s="99">
        <f t="shared" si="336"/>
        <v>44774</v>
      </c>
      <c r="E347" s="96" t="str">
        <f t="shared" si="337"/>
        <v>Clinical Infectious Diseases (Oxford Academic)</v>
      </c>
      <c r="F347" s="96" t="str">
        <f t="shared" si="338"/>
        <v>Yes</v>
      </c>
      <c r="G347" s="96" t="str">
        <f t="shared" si="339"/>
        <v>Moderna Inc.</v>
      </c>
      <c r="H347" s="96" t="str">
        <f t="shared" si="340"/>
        <v>International</v>
      </c>
      <c r="I347" s="96" t="str">
        <f t="shared" si="341"/>
        <v>December 2020 to February 2022</v>
      </c>
      <c r="J347" s="96" t="str">
        <f t="shared" si="342"/>
        <v>Retrospective cohort study</v>
      </c>
      <c r="K347" s="96" t="str">
        <f t="shared" si="343"/>
        <v>General population</v>
      </c>
      <c r="L347" s="96" t="str">
        <f t="shared" si="344"/>
        <v>N/A</v>
      </c>
      <c r="M347" s="96" t="str">
        <f t="shared" si="345"/>
        <v>252 million (568 668 391 doses)</v>
      </c>
      <c r="N347" s="96" t="str">
        <f t="shared" si="346"/>
        <v>Passive</v>
      </c>
      <c r="O347" s="96" t="str">
        <f t="shared" si="347"/>
        <v>No</v>
      </c>
      <c r="P347"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47" s="96" t="str">
        <f t="shared" si="349"/>
        <v>Myocarditis</v>
      </c>
      <c r="R347" s="12" t="s">
        <v>631</v>
      </c>
      <c r="S347" s="96" t="str">
        <f t="shared" si="350"/>
        <v>Male</v>
      </c>
      <c r="T347" s="12" t="s">
        <v>402</v>
      </c>
      <c r="U347" s="96" t="str">
        <f t="shared" si="330"/>
        <v>mRNA-1273</v>
      </c>
      <c r="V347" s="96" t="str">
        <f t="shared" si="331"/>
        <v>7 days</v>
      </c>
      <c r="W347" s="12" t="s">
        <v>910</v>
      </c>
      <c r="X347" s="96"/>
    </row>
    <row r="348" spans="1:24" ht="14.45" customHeight="1" x14ac:dyDescent="0.25">
      <c r="A348" s="97">
        <f t="shared" si="333"/>
        <v>44978</v>
      </c>
      <c r="B348" s="96" t="str">
        <f t="shared" si="334"/>
        <v>Staus W., et al.</v>
      </c>
      <c r="C348" s="98" t="str">
        <f t="shared" si="335"/>
        <v>Analysis of Myocarditis Among 252 Million mRNA-1273 Recipients Worldwide</v>
      </c>
      <c r="D348" s="99">
        <f t="shared" si="336"/>
        <v>44774</v>
      </c>
      <c r="E348" s="96" t="str">
        <f t="shared" si="337"/>
        <v>Clinical Infectious Diseases (Oxford Academic)</v>
      </c>
      <c r="F348" s="96" t="str">
        <f t="shared" si="338"/>
        <v>Yes</v>
      </c>
      <c r="G348" s="96" t="str">
        <f t="shared" si="339"/>
        <v>Moderna Inc.</v>
      </c>
      <c r="H348" s="96" t="str">
        <f t="shared" si="340"/>
        <v>International</v>
      </c>
      <c r="I348" s="96" t="str">
        <f t="shared" si="341"/>
        <v>December 2020 to February 2022</v>
      </c>
      <c r="J348" s="96" t="str">
        <f t="shared" si="342"/>
        <v>Retrospective cohort study</v>
      </c>
      <c r="K348" s="96" t="str">
        <f t="shared" si="343"/>
        <v>General population</v>
      </c>
      <c r="L348" s="96" t="str">
        <f t="shared" si="344"/>
        <v>N/A</v>
      </c>
      <c r="M348" s="96" t="str">
        <f t="shared" si="345"/>
        <v>252 million (568 668 391 doses)</v>
      </c>
      <c r="N348" s="96" t="str">
        <f t="shared" si="346"/>
        <v>Passive</v>
      </c>
      <c r="O348" s="96" t="str">
        <f t="shared" si="347"/>
        <v>No</v>
      </c>
      <c r="P348"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48" s="96" t="str">
        <f t="shared" si="349"/>
        <v>Myocarditis</v>
      </c>
      <c r="R348" s="17" t="str">
        <f>R347</f>
        <v>25 to 39</v>
      </c>
      <c r="S348" s="96" t="str">
        <f t="shared" si="350"/>
        <v>Male</v>
      </c>
      <c r="T348" s="12" t="s">
        <v>109</v>
      </c>
      <c r="U348" s="96" t="str">
        <f t="shared" si="330"/>
        <v>mRNA-1273</v>
      </c>
      <c r="V348" s="96" t="str">
        <f t="shared" si="331"/>
        <v>7 days</v>
      </c>
      <c r="W348" s="12" t="s">
        <v>911</v>
      </c>
      <c r="X348" s="96"/>
    </row>
    <row r="349" spans="1:24" ht="14.45" customHeight="1" x14ac:dyDescent="0.25">
      <c r="A349" s="97">
        <f t="shared" si="333"/>
        <v>44978</v>
      </c>
      <c r="B349" s="96" t="str">
        <f t="shared" si="334"/>
        <v>Staus W., et al.</v>
      </c>
      <c r="C349" s="98" t="str">
        <f t="shared" si="335"/>
        <v>Analysis of Myocarditis Among 252 Million mRNA-1273 Recipients Worldwide</v>
      </c>
      <c r="D349" s="99">
        <f t="shared" si="336"/>
        <v>44774</v>
      </c>
      <c r="E349" s="96" t="str">
        <f t="shared" si="337"/>
        <v>Clinical Infectious Diseases (Oxford Academic)</v>
      </c>
      <c r="F349" s="96" t="str">
        <f t="shared" si="338"/>
        <v>Yes</v>
      </c>
      <c r="G349" s="96" t="str">
        <f t="shared" si="339"/>
        <v>Moderna Inc.</v>
      </c>
      <c r="H349" s="96" t="str">
        <f t="shared" si="340"/>
        <v>International</v>
      </c>
      <c r="I349" s="96" t="str">
        <f t="shared" si="341"/>
        <v>December 2020 to February 2022</v>
      </c>
      <c r="J349" s="96" t="str">
        <f t="shared" si="342"/>
        <v>Retrospective cohort study</v>
      </c>
      <c r="K349" s="96" t="str">
        <f t="shared" si="343"/>
        <v>General population</v>
      </c>
      <c r="L349" s="96" t="str">
        <f t="shared" si="344"/>
        <v>N/A</v>
      </c>
      <c r="M349" s="96" t="str">
        <f t="shared" si="345"/>
        <v>252 million (568 668 391 doses)</v>
      </c>
      <c r="N349" s="96" t="str">
        <f t="shared" si="346"/>
        <v>Passive</v>
      </c>
      <c r="O349" s="96" t="str">
        <f t="shared" si="347"/>
        <v>No</v>
      </c>
      <c r="P349"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49" s="96" t="str">
        <f t="shared" si="349"/>
        <v>Myocarditis</v>
      </c>
      <c r="R349" s="17" t="str">
        <f>R348</f>
        <v>25 to 39</v>
      </c>
      <c r="S349" s="96" t="str">
        <f t="shared" si="350"/>
        <v>Male</v>
      </c>
      <c r="T349" s="12" t="s">
        <v>553</v>
      </c>
      <c r="U349" s="96" t="str">
        <f t="shared" si="330"/>
        <v>mRNA-1273</v>
      </c>
      <c r="V349" s="96" t="str">
        <f t="shared" si="331"/>
        <v>7 days</v>
      </c>
      <c r="W349" s="12" t="s">
        <v>912</v>
      </c>
      <c r="X349" s="96"/>
    </row>
    <row r="350" spans="1:24" ht="14.45" customHeight="1" x14ac:dyDescent="0.25">
      <c r="A350" s="97">
        <f t="shared" si="333"/>
        <v>44978</v>
      </c>
      <c r="B350" s="96" t="str">
        <f t="shared" si="334"/>
        <v>Staus W., et al.</v>
      </c>
      <c r="C350" s="98" t="str">
        <f t="shared" si="335"/>
        <v>Analysis of Myocarditis Among 252 Million mRNA-1273 Recipients Worldwide</v>
      </c>
      <c r="D350" s="99">
        <f t="shared" si="336"/>
        <v>44774</v>
      </c>
      <c r="E350" s="96" t="str">
        <f t="shared" si="337"/>
        <v>Clinical Infectious Diseases (Oxford Academic)</v>
      </c>
      <c r="F350" s="96" t="str">
        <f t="shared" si="338"/>
        <v>Yes</v>
      </c>
      <c r="G350" s="96" t="str">
        <f t="shared" si="339"/>
        <v>Moderna Inc.</v>
      </c>
      <c r="H350" s="96" t="str">
        <f t="shared" si="340"/>
        <v>International</v>
      </c>
      <c r="I350" s="96" t="str">
        <f t="shared" si="341"/>
        <v>December 2020 to February 2022</v>
      </c>
      <c r="J350" s="96" t="str">
        <f t="shared" si="342"/>
        <v>Retrospective cohort study</v>
      </c>
      <c r="K350" s="96" t="str">
        <f t="shared" si="343"/>
        <v>General population</v>
      </c>
      <c r="L350" s="96" t="str">
        <f t="shared" si="344"/>
        <v>N/A</v>
      </c>
      <c r="M350" s="96" t="str">
        <f t="shared" si="345"/>
        <v>252 million (568 668 391 doses)</v>
      </c>
      <c r="N350" s="96" t="str">
        <f t="shared" si="346"/>
        <v>Passive</v>
      </c>
      <c r="O350" s="96" t="str">
        <f t="shared" si="347"/>
        <v>No</v>
      </c>
      <c r="P350"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50" s="96" t="str">
        <f t="shared" si="349"/>
        <v>Myocarditis</v>
      </c>
      <c r="R350" s="12" t="s">
        <v>665</v>
      </c>
      <c r="S350" s="96" t="str">
        <f t="shared" si="350"/>
        <v>Male</v>
      </c>
      <c r="T350" s="12" t="s">
        <v>402</v>
      </c>
      <c r="U350" s="96" t="str">
        <f t="shared" si="330"/>
        <v>mRNA-1273</v>
      </c>
      <c r="V350" s="96" t="str">
        <f t="shared" si="331"/>
        <v>7 days</v>
      </c>
      <c r="W350" s="12" t="s">
        <v>913</v>
      </c>
      <c r="X350" s="96"/>
    </row>
    <row r="351" spans="1:24" ht="14.45" customHeight="1" x14ac:dyDescent="0.25">
      <c r="A351" s="97">
        <f t="shared" si="333"/>
        <v>44978</v>
      </c>
      <c r="B351" s="96" t="str">
        <f t="shared" si="334"/>
        <v>Staus W., et al.</v>
      </c>
      <c r="C351" s="98" t="str">
        <f t="shared" si="335"/>
        <v>Analysis of Myocarditis Among 252 Million mRNA-1273 Recipients Worldwide</v>
      </c>
      <c r="D351" s="99">
        <f t="shared" si="336"/>
        <v>44774</v>
      </c>
      <c r="E351" s="96" t="str">
        <f t="shared" si="337"/>
        <v>Clinical Infectious Diseases (Oxford Academic)</v>
      </c>
      <c r="F351" s="96" t="str">
        <f t="shared" si="338"/>
        <v>Yes</v>
      </c>
      <c r="G351" s="96" t="str">
        <f t="shared" si="339"/>
        <v>Moderna Inc.</v>
      </c>
      <c r="H351" s="96" t="str">
        <f t="shared" si="340"/>
        <v>International</v>
      </c>
      <c r="I351" s="96" t="str">
        <f t="shared" si="341"/>
        <v>December 2020 to February 2022</v>
      </c>
      <c r="J351" s="96" t="str">
        <f t="shared" si="342"/>
        <v>Retrospective cohort study</v>
      </c>
      <c r="K351" s="96" t="str">
        <f t="shared" si="343"/>
        <v>General population</v>
      </c>
      <c r="L351" s="96" t="str">
        <f t="shared" si="344"/>
        <v>N/A</v>
      </c>
      <c r="M351" s="96" t="str">
        <f t="shared" si="345"/>
        <v>252 million (568 668 391 doses)</v>
      </c>
      <c r="N351" s="96" t="str">
        <f t="shared" si="346"/>
        <v>Passive</v>
      </c>
      <c r="O351" s="96" t="str">
        <f t="shared" si="347"/>
        <v>No</v>
      </c>
      <c r="P351"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51" s="96" t="str">
        <f t="shared" si="349"/>
        <v>Myocarditis</v>
      </c>
      <c r="R351" s="17" t="str">
        <f>R350</f>
        <v>40 to 49</v>
      </c>
      <c r="S351" s="96" t="str">
        <f t="shared" si="350"/>
        <v>Male</v>
      </c>
      <c r="T351" s="12" t="s">
        <v>109</v>
      </c>
      <c r="U351" s="96" t="str">
        <f t="shared" si="330"/>
        <v>mRNA-1273</v>
      </c>
      <c r="V351" s="96" t="str">
        <f t="shared" si="331"/>
        <v>7 days</v>
      </c>
      <c r="W351" s="12" t="s">
        <v>914</v>
      </c>
      <c r="X351" s="96"/>
    </row>
    <row r="352" spans="1:24" ht="14.45" customHeight="1" x14ac:dyDescent="0.25">
      <c r="A352" s="97">
        <f t="shared" si="333"/>
        <v>44978</v>
      </c>
      <c r="B352" s="96" t="str">
        <f t="shared" si="334"/>
        <v>Staus W., et al.</v>
      </c>
      <c r="C352" s="98" t="str">
        <f t="shared" si="335"/>
        <v>Analysis of Myocarditis Among 252 Million mRNA-1273 Recipients Worldwide</v>
      </c>
      <c r="D352" s="99">
        <f t="shared" si="336"/>
        <v>44774</v>
      </c>
      <c r="E352" s="96" t="str">
        <f t="shared" si="337"/>
        <v>Clinical Infectious Diseases (Oxford Academic)</v>
      </c>
      <c r="F352" s="96" t="str">
        <f t="shared" si="338"/>
        <v>Yes</v>
      </c>
      <c r="G352" s="96" t="str">
        <f t="shared" si="339"/>
        <v>Moderna Inc.</v>
      </c>
      <c r="H352" s="96" t="str">
        <f t="shared" si="340"/>
        <v>International</v>
      </c>
      <c r="I352" s="96" t="str">
        <f t="shared" si="341"/>
        <v>December 2020 to February 2022</v>
      </c>
      <c r="J352" s="96" t="str">
        <f t="shared" si="342"/>
        <v>Retrospective cohort study</v>
      </c>
      <c r="K352" s="96" t="str">
        <f t="shared" si="343"/>
        <v>General population</v>
      </c>
      <c r="L352" s="96" t="str">
        <f t="shared" si="344"/>
        <v>N/A</v>
      </c>
      <c r="M352" s="96" t="str">
        <f t="shared" si="345"/>
        <v>252 million (568 668 391 doses)</v>
      </c>
      <c r="N352" s="96" t="str">
        <f t="shared" si="346"/>
        <v>Passive</v>
      </c>
      <c r="O352" s="96" t="str">
        <f t="shared" si="347"/>
        <v>No</v>
      </c>
      <c r="P352"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52" s="96" t="str">
        <f t="shared" si="349"/>
        <v>Myocarditis</v>
      </c>
      <c r="R352" s="17" t="str">
        <f>R351</f>
        <v>40 to 49</v>
      </c>
      <c r="S352" s="96" t="str">
        <f t="shared" si="350"/>
        <v>Male</v>
      </c>
      <c r="T352" s="12" t="s">
        <v>553</v>
      </c>
      <c r="U352" s="96" t="str">
        <f t="shared" si="330"/>
        <v>mRNA-1273</v>
      </c>
      <c r="V352" s="96" t="str">
        <f t="shared" si="331"/>
        <v>7 days</v>
      </c>
      <c r="W352" s="12" t="s">
        <v>915</v>
      </c>
      <c r="X352" s="96"/>
    </row>
    <row r="353" spans="1:24" ht="14.45" customHeight="1" x14ac:dyDescent="0.25">
      <c r="A353" s="97">
        <f t="shared" si="333"/>
        <v>44978</v>
      </c>
      <c r="B353" s="96" t="str">
        <f t="shared" si="334"/>
        <v>Staus W., et al.</v>
      </c>
      <c r="C353" s="98" t="str">
        <f t="shared" si="335"/>
        <v>Analysis of Myocarditis Among 252 Million mRNA-1273 Recipients Worldwide</v>
      </c>
      <c r="D353" s="99">
        <f t="shared" si="336"/>
        <v>44774</v>
      </c>
      <c r="E353" s="96" t="str">
        <f t="shared" si="337"/>
        <v>Clinical Infectious Diseases (Oxford Academic)</v>
      </c>
      <c r="F353" s="96" t="str">
        <f t="shared" si="338"/>
        <v>Yes</v>
      </c>
      <c r="G353" s="96" t="str">
        <f t="shared" si="339"/>
        <v>Moderna Inc.</v>
      </c>
      <c r="H353" s="96" t="str">
        <f t="shared" si="340"/>
        <v>International</v>
      </c>
      <c r="I353" s="96" t="str">
        <f t="shared" si="341"/>
        <v>December 2020 to February 2022</v>
      </c>
      <c r="J353" s="96" t="str">
        <f t="shared" si="342"/>
        <v>Retrospective cohort study</v>
      </c>
      <c r="K353" s="96" t="str">
        <f t="shared" si="343"/>
        <v>General population</v>
      </c>
      <c r="L353" s="96" t="str">
        <f t="shared" si="344"/>
        <v>N/A</v>
      </c>
      <c r="M353" s="96" t="str">
        <f t="shared" si="345"/>
        <v>252 million (568 668 391 doses)</v>
      </c>
      <c r="N353" s="96" t="str">
        <f t="shared" si="346"/>
        <v>Passive</v>
      </c>
      <c r="O353" s="96" t="str">
        <f t="shared" si="347"/>
        <v>No</v>
      </c>
      <c r="P353"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53" s="96" t="str">
        <f t="shared" si="349"/>
        <v>Myocarditis</v>
      </c>
      <c r="R353" s="12" t="s">
        <v>857</v>
      </c>
      <c r="S353" s="96" t="str">
        <f t="shared" si="350"/>
        <v>Male</v>
      </c>
      <c r="T353" s="12" t="s">
        <v>402</v>
      </c>
      <c r="U353" s="96" t="str">
        <f t="shared" si="330"/>
        <v>mRNA-1273</v>
      </c>
      <c r="V353" s="96" t="str">
        <f t="shared" si="331"/>
        <v>7 days</v>
      </c>
      <c r="W353" s="12" t="s">
        <v>916</v>
      </c>
      <c r="X353" s="96"/>
    </row>
    <row r="354" spans="1:24" ht="14.45" customHeight="1" x14ac:dyDescent="0.25">
      <c r="A354" s="97">
        <f t="shared" si="333"/>
        <v>44978</v>
      </c>
      <c r="B354" s="96" t="str">
        <f t="shared" si="334"/>
        <v>Staus W., et al.</v>
      </c>
      <c r="C354" s="98" t="str">
        <f t="shared" si="335"/>
        <v>Analysis of Myocarditis Among 252 Million mRNA-1273 Recipients Worldwide</v>
      </c>
      <c r="D354" s="99">
        <f t="shared" si="336"/>
        <v>44774</v>
      </c>
      <c r="E354" s="96" t="str">
        <f t="shared" si="337"/>
        <v>Clinical Infectious Diseases (Oxford Academic)</v>
      </c>
      <c r="F354" s="96" t="str">
        <f t="shared" si="338"/>
        <v>Yes</v>
      </c>
      <c r="G354" s="96" t="str">
        <f t="shared" si="339"/>
        <v>Moderna Inc.</v>
      </c>
      <c r="H354" s="96" t="str">
        <f t="shared" si="340"/>
        <v>International</v>
      </c>
      <c r="I354" s="96" t="str">
        <f t="shared" si="341"/>
        <v>December 2020 to February 2022</v>
      </c>
      <c r="J354" s="96" t="str">
        <f t="shared" si="342"/>
        <v>Retrospective cohort study</v>
      </c>
      <c r="K354" s="96" t="str">
        <f t="shared" si="343"/>
        <v>General population</v>
      </c>
      <c r="L354" s="96" t="str">
        <f t="shared" si="344"/>
        <v>N/A</v>
      </c>
      <c r="M354" s="96" t="str">
        <f t="shared" si="345"/>
        <v>252 million (568 668 391 doses)</v>
      </c>
      <c r="N354" s="96" t="str">
        <f t="shared" si="346"/>
        <v>Passive</v>
      </c>
      <c r="O354" s="96" t="str">
        <f t="shared" si="347"/>
        <v>No</v>
      </c>
      <c r="P354"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54" s="96" t="str">
        <f t="shared" si="349"/>
        <v>Myocarditis</v>
      </c>
      <c r="R354" s="17" t="str">
        <f>R353</f>
        <v>50 to 64</v>
      </c>
      <c r="S354" s="96" t="str">
        <f t="shared" si="350"/>
        <v>Male</v>
      </c>
      <c r="T354" s="12" t="s">
        <v>109</v>
      </c>
      <c r="U354" s="96" t="str">
        <f t="shared" si="330"/>
        <v>mRNA-1273</v>
      </c>
      <c r="V354" s="96" t="str">
        <f t="shared" si="331"/>
        <v>7 days</v>
      </c>
      <c r="W354" s="12" t="s">
        <v>917</v>
      </c>
      <c r="X354" s="96"/>
    </row>
    <row r="355" spans="1:24" ht="14.45" customHeight="1" x14ac:dyDescent="0.25">
      <c r="A355" s="97">
        <f t="shared" si="333"/>
        <v>44978</v>
      </c>
      <c r="B355" s="96" t="str">
        <f t="shared" si="334"/>
        <v>Staus W., et al.</v>
      </c>
      <c r="C355" s="98" t="str">
        <f t="shared" si="335"/>
        <v>Analysis of Myocarditis Among 252 Million mRNA-1273 Recipients Worldwide</v>
      </c>
      <c r="D355" s="99">
        <f t="shared" si="336"/>
        <v>44774</v>
      </c>
      <c r="E355" s="96" t="str">
        <f t="shared" si="337"/>
        <v>Clinical Infectious Diseases (Oxford Academic)</v>
      </c>
      <c r="F355" s="96" t="str">
        <f t="shared" si="338"/>
        <v>Yes</v>
      </c>
      <c r="G355" s="96" t="str">
        <f t="shared" si="339"/>
        <v>Moderna Inc.</v>
      </c>
      <c r="H355" s="96" t="str">
        <f t="shared" si="340"/>
        <v>International</v>
      </c>
      <c r="I355" s="96" t="str">
        <f t="shared" si="341"/>
        <v>December 2020 to February 2022</v>
      </c>
      <c r="J355" s="96" t="str">
        <f t="shared" si="342"/>
        <v>Retrospective cohort study</v>
      </c>
      <c r="K355" s="96" t="str">
        <f t="shared" si="343"/>
        <v>General population</v>
      </c>
      <c r="L355" s="96" t="str">
        <f t="shared" si="344"/>
        <v>N/A</v>
      </c>
      <c r="M355" s="96" t="str">
        <f t="shared" si="345"/>
        <v>252 million (568 668 391 doses)</v>
      </c>
      <c r="N355" s="96" t="str">
        <f t="shared" si="346"/>
        <v>Passive</v>
      </c>
      <c r="O355" s="96" t="str">
        <f t="shared" si="347"/>
        <v>No</v>
      </c>
      <c r="P355"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55" s="96" t="str">
        <f t="shared" si="349"/>
        <v>Myocarditis</v>
      </c>
      <c r="R355" s="17" t="str">
        <f>R354</f>
        <v>50 to 64</v>
      </c>
      <c r="S355" s="96" t="str">
        <f t="shared" si="350"/>
        <v>Male</v>
      </c>
      <c r="T355" s="12" t="s">
        <v>553</v>
      </c>
      <c r="U355" s="96" t="str">
        <f t="shared" si="330"/>
        <v>mRNA-1273</v>
      </c>
      <c r="V355" s="96" t="str">
        <f t="shared" si="331"/>
        <v>7 days</v>
      </c>
      <c r="W355" s="12" t="s">
        <v>918</v>
      </c>
      <c r="X355" s="96"/>
    </row>
    <row r="356" spans="1:24" ht="14.45" customHeight="1" x14ac:dyDescent="0.25">
      <c r="A356" s="97">
        <f t="shared" si="333"/>
        <v>44978</v>
      </c>
      <c r="B356" s="96" t="str">
        <f t="shared" si="334"/>
        <v>Staus W., et al.</v>
      </c>
      <c r="C356" s="98" t="str">
        <f t="shared" si="335"/>
        <v>Analysis of Myocarditis Among 252 Million mRNA-1273 Recipients Worldwide</v>
      </c>
      <c r="D356" s="99">
        <f t="shared" si="336"/>
        <v>44774</v>
      </c>
      <c r="E356" s="96" t="str">
        <f t="shared" si="337"/>
        <v>Clinical Infectious Diseases (Oxford Academic)</v>
      </c>
      <c r="F356" s="96" t="str">
        <f t="shared" si="338"/>
        <v>Yes</v>
      </c>
      <c r="G356" s="96" t="str">
        <f t="shared" si="339"/>
        <v>Moderna Inc.</v>
      </c>
      <c r="H356" s="96" t="str">
        <f t="shared" si="340"/>
        <v>International</v>
      </c>
      <c r="I356" s="96" t="str">
        <f t="shared" si="341"/>
        <v>December 2020 to February 2022</v>
      </c>
      <c r="J356" s="96" t="str">
        <f t="shared" si="342"/>
        <v>Retrospective cohort study</v>
      </c>
      <c r="K356" s="96" t="str">
        <f t="shared" si="343"/>
        <v>General population</v>
      </c>
      <c r="L356" s="96" t="str">
        <f t="shared" si="344"/>
        <v>N/A</v>
      </c>
      <c r="M356" s="96" t="str">
        <f t="shared" si="345"/>
        <v>252 million (568 668 391 doses)</v>
      </c>
      <c r="N356" s="96" t="str">
        <f t="shared" si="346"/>
        <v>Passive</v>
      </c>
      <c r="O356" s="96" t="str">
        <f t="shared" si="347"/>
        <v>No</v>
      </c>
      <c r="P356"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56" s="96" t="str">
        <f t="shared" si="349"/>
        <v>Myocarditis</v>
      </c>
      <c r="R356" s="12" t="s">
        <v>859</v>
      </c>
      <c r="S356" s="96" t="str">
        <f t="shared" si="350"/>
        <v>Male</v>
      </c>
      <c r="T356" s="12" t="s">
        <v>402</v>
      </c>
      <c r="U356" s="96" t="str">
        <f t="shared" si="330"/>
        <v>mRNA-1273</v>
      </c>
      <c r="V356" s="96" t="str">
        <f t="shared" si="331"/>
        <v>7 days</v>
      </c>
      <c r="W356" s="12" t="s">
        <v>919</v>
      </c>
      <c r="X356" s="96"/>
    </row>
    <row r="357" spans="1:24" ht="14.45" customHeight="1" x14ac:dyDescent="0.25">
      <c r="A357" s="97">
        <f t="shared" si="333"/>
        <v>44978</v>
      </c>
      <c r="B357" s="96" t="str">
        <f t="shared" si="334"/>
        <v>Staus W., et al.</v>
      </c>
      <c r="C357" s="98" t="str">
        <f t="shared" si="335"/>
        <v>Analysis of Myocarditis Among 252 Million mRNA-1273 Recipients Worldwide</v>
      </c>
      <c r="D357" s="99">
        <f t="shared" si="336"/>
        <v>44774</v>
      </c>
      <c r="E357" s="96" t="str">
        <f t="shared" si="337"/>
        <v>Clinical Infectious Diseases (Oxford Academic)</v>
      </c>
      <c r="F357" s="96" t="str">
        <f t="shared" si="338"/>
        <v>Yes</v>
      </c>
      <c r="G357" s="96" t="str">
        <f t="shared" si="339"/>
        <v>Moderna Inc.</v>
      </c>
      <c r="H357" s="96" t="str">
        <f t="shared" si="340"/>
        <v>International</v>
      </c>
      <c r="I357" s="96" t="str">
        <f t="shared" si="341"/>
        <v>December 2020 to February 2022</v>
      </c>
      <c r="J357" s="96" t="str">
        <f t="shared" si="342"/>
        <v>Retrospective cohort study</v>
      </c>
      <c r="K357" s="96" t="str">
        <f t="shared" si="343"/>
        <v>General population</v>
      </c>
      <c r="L357" s="96" t="str">
        <f t="shared" si="344"/>
        <v>N/A</v>
      </c>
      <c r="M357" s="96" t="str">
        <f t="shared" si="345"/>
        <v>252 million (568 668 391 doses)</v>
      </c>
      <c r="N357" s="96" t="str">
        <f t="shared" si="346"/>
        <v>Passive</v>
      </c>
      <c r="O357" s="96" t="str">
        <f t="shared" si="347"/>
        <v>No</v>
      </c>
      <c r="P357"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57" s="96" t="str">
        <f t="shared" si="349"/>
        <v>Myocarditis</v>
      </c>
      <c r="R357" s="17" t="str">
        <f>R356</f>
        <v>65 to 74</v>
      </c>
      <c r="S357" s="96" t="str">
        <f t="shared" si="350"/>
        <v>Male</v>
      </c>
      <c r="T357" s="12" t="s">
        <v>109</v>
      </c>
      <c r="U357" s="96" t="str">
        <f t="shared" si="330"/>
        <v>mRNA-1273</v>
      </c>
      <c r="V357" s="96" t="str">
        <f t="shared" si="331"/>
        <v>7 days</v>
      </c>
      <c r="W357" s="12" t="s">
        <v>920</v>
      </c>
      <c r="X357" s="96"/>
    </row>
    <row r="358" spans="1:24" ht="14.45" customHeight="1" x14ac:dyDescent="0.25">
      <c r="A358" s="97">
        <f t="shared" si="333"/>
        <v>44978</v>
      </c>
      <c r="B358" s="96" t="str">
        <f t="shared" si="334"/>
        <v>Staus W., et al.</v>
      </c>
      <c r="C358" s="98" t="str">
        <f t="shared" si="335"/>
        <v>Analysis of Myocarditis Among 252 Million mRNA-1273 Recipients Worldwide</v>
      </c>
      <c r="D358" s="99">
        <f t="shared" si="336"/>
        <v>44774</v>
      </c>
      <c r="E358" s="96" t="str">
        <f t="shared" si="337"/>
        <v>Clinical Infectious Diseases (Oxford Academic)</v>
      </c>
      <c r="F358" s="96" t="str">
        <f t="shared" si="338"/>
        <v>Yes</v>
      </c>
      <c r="G358" s="96" t="str">
        <f t="shared" si="339"/>
        <v>Moderna Inc.</v>
      </c>
      <c r="H358" s="96" t="str">
        <f t="shared" si="340"/>
        <v>International</v>
      </c>
      <c r="I358" s="96" t="str">
        <f t="shared" si="341"/>
        <v>December 2020 to February 2022</v>
      </c>
      <c r="J358" s="96" t="str">
        <f t="shared" si="342"/>
        <v>Retrospective cohort study</v>
      </c>
      <c r="K358" s="96" t="str">
        <f t="shared" si="343"/>
        <v>General population</v>
      </c>
      <c r="L358" s="96" t="str">
        <f t="shared" si="344"/>
        <v>N/A</v>
      </c>
      <c r="M358" s="96" t="str">
        <f t="shared" si="345"/>
        <v>252 million (568 668 391 doses)</v>
      </c>
      <c r="N358" s="96" t="str">
        <f t="shared" si="346"/>
        <v>Passive</v>
      </c>
      <c r="O358" s="96" t="str">
        <f t="shared" si="347"/>
        <v>No</v>
      </c>
      <c r="P358"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58" s="96" t="str">
        <f t="shared" si="349"/>
        <v>Myocarditis</v>
      </c>
      <c r="R358" s="17" t="str">
        <f>R357</f>
        <v>65 to 74</v>
      </c>
      <c r="S358" s="96" t="str">
        <f t="shared" si="350"/>
        <v>Male</v>
      </c>
      <c r="T358" s="12" t="s">
        <v>553</v>
      </c>
      <c r="U358" s="96" t="str">
        <f t="shared" si="330"/>
        <v>mRNA-1273</v>
      </c>
      <c r="V358" s="96" t="str">
        <f t="shared" si="331"/>
        <v>7 days</v>
      </c>
      <c r="W358" s="12" t="s">
        <v>921</v>
      </c>
      <c r="X358" s="96"/>
    </row>
    <row r="359" spans="1:24" ht="14.45" customHeight="1" x14ac:dyDescent="0.25">
      <c r="A359" s="97">
        <f t="shared" si="333"/>
        <v>44978</v>
      </c>
      <c r="B359" s="96" t="str">
        <f t="shared" si="334"/>
        <v>Staus W., et al.</v>
      </c>
      <c r="C359" s="98" t="str">
        <f t="shared" si="335"/>
        <v>Analysis of Myocarditis Among 252 Million mRNA-1273 Recipients Worldwide</v>
      </c>
      <c r="D359" s="99">
        <f t="shared" si="336"/>
        <v>44774</v>
      </c>
      <c r="E359" s="96" t="str">
        <f t="shared" si="337"/>
        <v>Clinical Infectious Diseases (Oxford Academic)</v>
      </c>
      <c r="F359" s="96" t="str">
        <f t="shared" si="338"/>
        <v>Yes</v>
      </c>
      <c r="G359" s="96" t="str">
        <f t="shared" si="339"/>
        <v>Moderna Inc.</v>
      </c>
      <c r="H359" s="96" t="str">
        <f t="shared" si="340"/>
        <v>International</v>
      </c>
      <c r="I359" s="96" t="str">
        <f t="shared" si="341"/>
        <v>December 2020 to February 2022</v>
      </c>
      <c r="J359" s="96" t="str">
        <f t="shared" si="342"/>
        <v>Retrospective cohort study</v>
      </c>
      <c r="K359" s="96" t="str">
        <f t="shared" si="343"/>
        <v>General population</v>
      </c>
      <c r="L359" s="96" t="str">
        <f t="shared" si="344"/>
        <v>N/A</v>
      </c>
      <c r="M359" s="96" t="str">
        <f t="shared" si="345"/>
        <v>252 million (568 668 391 doses)</v>
      </c>
      <c r="N359" s="96" t="str">
        <f t="shared" si="346"/>
        <v>Passive</v>
      </c>
      <c r="O359" s="96" t="str">
        <f t="shared" si="347"/>
        <v>No</v>
      </c>
      <c r="P359"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59" s="96" t="str">
        <f t="shared" si="349"/>
        <v>Myocarditis</v>
      </c>
      <c r="R359" s="12" t="s">
        <v>861</v>
      </c>
      <c r="S359" s="96" t="str">
        <f t="shared" si="350"/>
        <v>Male</v>
      </c>
      <c r="T359" s="12" t="s">
        <v>402</v>
      </c>
      <c r="U359" s="96" t="str">
        <f t="shared" si="330"/>
        <v>mRNA-1273</v>
      </c>
      <c r="V359" s="96" t="str">
        <f t="shared" si="331"/>
        <v>7 days</v>
      </c>
      <c r="W359" s="12" t="s">
        <v>922</v>
      </c>
      <c r="X359" s="96"/>
    </row>
    <row r="360" spans="1:24" ht="14.45" customHeight="1" x14ac:dyDescent="0.25">
      <c r="A360" s="97">
        <f t="shared" si="333"/>
        <v>44978</v>
      </c>
      <c r="B360" s="96" t="str">
        <f t="shared" si="334"/>
        <v>Staus W., et al.</v>
      </c>
      <c r="C360" s="98" t="str">
        <f t="shared" si="335"/>
        <v>Analysis of Myocarditis Among 252 Million mRNA-1273 Recipients Worldwide</v>
      </c>
      <c r="D360" s="99">
        <f t="shared" si="336"/>
        <v>44774</v>
      </c>
      <c r="E360" s="96" t="str">
        <f t="shared" si="337"/>
        <v>Clinical Infectious Diseases (Oxford Academic)</v>
      </c>
      <c r="F360" s="96" t="str">
        <f t="shared" si="338"/>
        <v>Yes</v>
      </c>
      <c r="G360" s="96" t="str">
        <f t="shared" si="339"/>
        <v>Moderna Inc.</v>
      </c>
      <c r="H360" s="96" t="str">
        <f t="shared" si="340"/>
        <v>International</v>
      </c>
      <c r="I360" s="96" t="str">
        <f t="shared" si="341"/>
        <v>December 2020 to February 2022</v>
      </c>
      <c r="J360" s="96" t="str">
        <f t="shared" si="342"/>
        <v>Retrospective cohort study</v>
      </c>
      <c r="K360" s="96" t="str">
        <f t="shared" si="343"/>
        <v>General population</v>
      </c>
      <c r="L360" s="96" t="str">
        <f t="shared" si="344"/>
        <v>N/A</v>
      </c>
      <c r="M360" s="96" t="str">
        <f t="shared" si="345"/>
        <v>252 million (568 668 391 doses)</v>
      </c>
      <c r="N360" s="96" t="str">
        <f t="shared" si="346"/>
        <v>Passive</v>
      </c>
      <c r="O360" s="96" t="str">
        <f t="shared" si="347"/>
        <v>No</v>
      </c>
      <c r="P360"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60" s="96" t="str">
        <f t="shared" si="349"/>
        <v>Myocarditis</v>
      </c>
      <c r="R360" s="17" t="str">
        <f>R359</f>
        <v>≥75</v>
      </c>
      <c r="S360" s="96" t="str">
        <f t="shared" si="350"/>
        <v>Male</v>
      </c>
      <c r="T360" s="12" t="s">
        <v>109</v>
      </c>
      <c r="U360" s="96" t="str">
        <f t="shared" si="330"/>
        <v>mRNA-1273</v>
      </c>
      <c r="V360" s="96" t="str">
        <f t="shared" si="331"/>
        <v>7 days</v>
      </c>
      <c r="W360" s="12" t="s">
        <v>923</v>
      </c>
      <c r="X360" s="96"/>
    </row>
    <row r="361" spans="1:24" ht="14.45" customHeight="1" x14ac:dyDescent="0.25">
      <c r="A361" s="97">
        <f t="shared" si="333"/>
        <v>44978</v>
      </c>
      <c r="B361" s="96" t="str">
        <f t="shared" si="334"/>
        <v>Staus W., et al.</v>
      </c>
      <c r="C361" s="98" t="str">
        <f t="shared" si="335"/>
        <v>Analysis of Myocarditis Among 252 Million mRNA-1273 Recipients Worldwide</v>
      </c>
      <c r="D361" s="99">
        <f t="shared" si="336"/>
        <v>44774</v>
      </c>
      <c r="E361" s="96" t="str">
        <f t="shared" si="337"/>
        <v>Clinical Infectious Diseases (Oxford Academic)</v>
      </c>
      <c r="F361" s="96" t="str">
        <f t="shared" si="338"/>
        <v>Yes</v>
      </c>
      <c r="G361" s="96" t="str">
        <f t="shared" si="339"/>
        <v>Moderna Inc.</v>
      </c>
      <c r="H361" s="96" t="str">
        <f t="shared" si="340"/>
        <v>International</v>
      </c>
      <c r="I361" s="96" t="str">
        <f t="shared" si="341"/>
        <v>December 2020 to February 2022</v>
      </c>
      <c r="J361" s="96" t="str">
        <f t="shared" si="342"/>
        <v>Retrospective cohort study</v>
      </c>
      <c r="K361" s="96" t="str">
        <f t="shared" si="343"/>
        <v>General population</v>
      </c>
      <c r="L361" s="96" t="str">
        <f t="shared" si="344"/>
        <v>N/A</v>
      </c>
      <c r="M361" s="96" t="str">
        <f t="shared" si="345"/>
        <v>252 million (568 668 391 doses)</v>
      </c>
      <c r="N361" s="96" t="str">
        <f t="shared" si="346"/>
        <v>Passive</v>
      </c>
      <c r="O361" s="96" t="str">
        <f t="shared" si="347"/>
        <v>No</v>
      </c>
      <c r="P361" s="96" t="str">
        <f t="shared" si="348"/>
        <v xml:space="preserve">Observed-to-expected rate ratios (RRs)
The reporting rate observed at any time after mRNA-1273 was calculated as the number of reported cases per 100 000 person-years according to age group and sex. Person-years of follow-up were estimated by assigning a 21-day risk window following each estimated dose administered, noting that all cases were included regardless of their time to onset to produce a more conservative estimate.
</v>
      </c>
      <c r="Q361" s="96" t="str">
        <f t="shared" si="349"/>
        <v>Myocarditis</v>
      </c>
      <c r="R361" s="17" t="str">
        <f>R360</f>
        <v>≥75</v>
      </c>
      <c r="S361" s="96" t="str">
        <f t="shared" si="350"/>
        <v>Male</v>
      </c>
      <c r="T361" s="12" t="s">
        <v>553</v>
      </c>
      <c r="U361" s="96" t="str">
        <f t="shared" si="330"/>
        <v>mRNA-1273</v>
      </c>
      <c r="V361" s="96" t="str">
        <f t="shared" si="331"/>
        <v>7 days</v>
      </c>
      <c r="W361" s="12" t="s">
        <v>924</v>
      </c>
      <c r="X361" s="96"/>
    </row>
    <row r="362" spans="1:24" x14ac:dyDescent="0.25">
      <c r="A362" s="62">
        <v>44978</v>
      </c>
      <c r="B362" s="67" t="s">
        <v>925</v>
      </c>
      <c r="C362" s="68" t="s">
        <v>926</v>
      </c>
      <c r="D362" s="64">
        <v>44958</v>
      </c>
      <c r="E362" s="67" t="s">
        <v>927</v>
      </c>
      <c r="F362" s="67" t="s">
        <v>62</v>
      </c>
      <c r="G362" s="67" t="s">
        <v>928</v>
      </c>
      <c r="H362" s="67" t="s">
        <v>929</v>
      </c>
      <c r="I362" s="67" t="s">
        <v>930</v>
      </c>
      <c r="J362" s="67" t="s">
        <v>157</v>
      </c>
      <c r="K362" s="67" t="s">
        <v>473</v>
      </c>
      <c r="L362" s="67" t="s">
        <v>41</v>
      </c>
      <c r="M362" s="67">
        <v>37661516</v>
      </c>
      <c r="N362" s="67" t="s">
        <v>623</v>
      </c>
      <c r="O362" s="67" t="s">
        <v>62</v>
      </c>
      <c r="P362" s="67" t="s">
        <v>931</v>
      </c>
      <c r="Q362" s="15" t="s">
        <v>717</v>
      </c>
      <c r="R362" s="67" t="s">
        <v>48</v>
      </c>
      <c r="S362" s="67" t="s">
        <v>48</v>
      </c>
      <c r="T362" s="67" t="s">
        <v>109</v>
      </c>
      <c r="U362" s="67" t="s">
        <v>68</v>
      </c>
      <c r="V362" s="67" t="s">
        <v>404</v>
      </c>
      <c r="W362" s="15" t="s">
        <v>932</v>
      </c>
      <c r="X362" s="67" t="s">
        <v>933</v>
      </c>
    </row>
    <row r="363" spans="1:24" ht="30" x14ac:dyDescent="0.25">
      <c r="A363" s="62">
        <f t="shared" ref="A363:A377" si="351">A362</f>
        <v>44978</v>
      </c>
      <c r="B363" s="67" t="str">
        <f t="shared" ref="B363:B377" si="352">B362</f>
        <v>Walton M., et al.</v>
      </c>
      <c r="C363" s="68" t="str">
        <f t="shared" ref="C363:C377" si="353">C362</f>
        <v>Adverse events following the BNT162b2 mRNA COVID-19 Vaccine (Pfizer-BioNTech) in Aotearoa New Zealand</v>
      </c>
      <c r="D363" s="64">
        <f t="shared" ref="D363:D377" si="354">D362</f>
        <v>44958</v>
      </c>
      <c r="E363" s="67" t="str">
        <f t="shared" ref="E363:E377" si="355">E362</f>
        <v>SSRN (preprint)</v>
      </c>
      <c r="F363" s="67" t="str">
        <f t="shared" ref="F363:F377" si="356">F362</f>
        <v>No</v>
      </c>
      <c r="G363" s="67" t="str">
        <f t="shared" ref="G363:G377" si="357">G362</f>
        <v xml:space="preserve"> New Zealand government</v>
      </c>
      <c r="H363" s="67" t="str">
        <f t="shared" ref="H363:H377" si="358">H362</f>
        <v>New Zealand</v>
      </c>
      <c r="I363" s="67" t="str">
        <f t="shared" ref="I363:I377" si="359">I362</f>
        <v>February 2021 to February 2022</v>
      </c>
      <c r="J363" s="67" t="str">
        <f t="shared" ref="J363:J377" si="360">J362</f>
        <v>Retrospective cohort study</v>
      </c>
      <c r="K363" s="67" t="str">
        <f t="shared" ref="K363:K377" si="361">K362</f>
        <v>General population</v>
      </c>
      <c r="L363" s="67" t="str">
        <f t="shared" ref="L363:L377" si="362">L362</f>
        <v>N/A</v>
      </c>
      <c r="M363" s="67">
        <f t="shared" ref="M363:M377" si="363">M362</f>
        <v>37661516</v>
      </c>
      <c r="N363" s="67" t="str">
        <f t="shared" ref="N363:N377" si="364">N362</f>
        <v>Active</v>
      </c>
      <c r="O363" s="67" t="str">
        <f t="shared" ref="O363:O377" si="365">O362</f>
        <v>No</v>
      </c>
      <c r="P363" s="67" t="str">
        <f t="shared" ref="P363:P377" si="366">P362</f>
        <v>Incidence Rate Ratio (IRR)
Calculated the expected incidence of each AESI from the historical
comparison group and the person-time at risk per 100,000 person years. Corresponding 95% confidence
intervals were calculated using the parametric percentile bootstrap method. Only adjusted for age. Reference group is unvaccinated (historical background rate data).</v>
      </c>
      <c r="Q363" s="15" t="s">
        <v>723</v>
      </c>
      <c r="R363" s="67" t="str">
        <f>R362</f>
        <v>Overall</v>
      </c>
      <c r="S363" s="67" t="str">
        <f>S362</f>
        <v>Overall</v>
      </c>
      <c r="T363" s="67" t="str">
        <f>T362</f>
        <v>2 doses</v>
      </c>
      <c r="U363" s="67" t="str">
        <f>U362</f>
        <v>BNT162b2</v>
      </c>
      <c r="V363" s="67" t="str">
        <f>V362</f>
        <v>21 days</v>
      </c>
      <c r="W363" s="15" t="s">
        <v>934</v>
      </c>
      <c r="X363" s="67"/>
    </row>
    <row r="364" spans="1:24" ht="30" x14ac:dyDescent="0.25">
      <c r="A364" s="62">
        <f t="shared" si="351"/>
        <v>44978</v>
      </c>
      <c r="B364" s="67" t="str">
        <f t="shared" si="352"/>
        <v>Walton M., et al.</v>
      </c>
      <c r="C364" s="68" t="str">
        <f t="shared" si="353"/>
        <v>Adverse events following the BNT162b2 mRNA COVID-19 Vaccine (Pfizer-BioNTech) in Aotearoa New Zealand</v>
      </c>
      <c r="D364" s="64">
        <f t="shared" si="354"/>
        <v>44958</v>
      </c>
      <c r="E364" s="67" t="str">
        <f t="shared" si="355"/>
        <v>SSRN (preprint)</v>
      </c>
      <c r="F364" s="67" t="str">
        <f t="shared" si="356"/>
        <v>No</v>
      </c>
      <c r="G364" s="67" t="str">
        <f t="shared" si="357"/>
        <v xml:space="preserve"> New Zealand government</v>
      </c>
      <c r="H364" s="67" t="str">
        <f t="shared" si="358"/>
        <v>New Zealand</v>
      </c>
      <c r="I364" s="67" t="str">
        <f t="shared" si="359"/>
        <v>February 2021 to February 2022</v>
      </c>
      <c r="J364" s="67" t="str">
        <f t="shared" si="360"/>
        <v>Retrospective cohort study</v>
      </c>
      <c r="K364" s="67" t="str">
        <f t="shared" si="361"/>
        <v>General population</v>
      </c>
      <c r="L364" s="67" t="str">
        <f t="shared" si="362"/>
        <v>N/A</v>
      </c>
      <c r="M364" s="67">
        <f t="shared" si="363"/>
        <v>37661516</v>
      </c>
      <c r="N364" s="67" t="str">
        <f t="shared" si="364"/>
        <v>Active</v>
      </c>
      <c r="O364" s="67" t="str">
        <f t="shared" si="365"/>
        <v>No</v>
      </c>
      <c r="P364" s="67" t="str">
        <f t="shared" si="366"/>
        <v>Incidence Rate Ratio (IRR)
Calculated the expected incidence of each AESI from the historical
comparison group and the person-time at risk per 100,000 person years. Corresponding 95% confidence
intervals were calculated using the parametric percentile bootstrap method. Only adjusted for age. Reference group is unvaccinated (historical background rate data).</v>
      </c>
      <c r="Q364" s="15" t="s">
        <v>935</v>
      </c>
      <c r="R364" s="15" t="s">
        <v>936</v>
      </c>
      <c r="S364" s="67" t="str">
        <f t="shared" ref="S364:S377" si="367">S363</f>
        <v>Overall</v>
      </c>
      <c r="T364" s="67" t="s">
        <v>402</v>
      </c>
      <c r="U364" s="67" t="str">
        <f t="shared" ref="U364:U377" si="368">U363</f>
        <v>BNT162b2</v>
      </c>
      <c r="V364" s="67" t="str">
        <f t="shared" ref="V364:V377" si="369">V363</f>
        <v>21 days</v>
      </c>
      <c r="W364" s="15" t="s">
        <v>937</v>
      </c>
      <c r="X364" s="67"/>
    </row>
    <row r="365" spans="1:24" ht="30" x14ac:dyDescent="0.25">
      <c r="A365" s="62">
        <f t="shared" si="351"/>
        <v>44978</v>
      </c>
      <c r="B365" s="67" t="str">
        <f t="shared" si="352"/>
        <v>Walton M., et al.</v>
      </c>
      <c r="C365" s="68" t="str">
        <f t="shared" si="353"/>
        <v>Adverse events following the BNT162b2 mRNA COVID-19 Vaccine (Pfizer-BioNTech) in Aotearoa New Zealand</v>
      </c>
      <c r="D365" s="64">
        <f t="shared" si="354"/>
        <v>44958</v>
      </c>
      <c r="E365" s="67" t="str">
        <f t="shared" si="355"/>
        <v>SSRN (preprint)</v>
      </c>
      <c r="F365" s="67" t="str">
        <f t="shared" si="356"/>
        <v>No</v>
      </c>
      <c r="G365" s="67" t="str">
        <f t="shared" si="357"/>
        <v xml:space="preserve"> New Zealand government</v>
      </c>
      <c r="H365" s="67" t="str">
        <f t="shared" si="358"/>
        <v>New Zealand</v>
      </c>
      <c r="I365" s="67" t="str">
        <f t="shared" si="359"/>
        <v>February 2021 to February 2022</v>
      </c>
      <c r="J365" s="67" t="str">
        <f t="shared" si="360"/>
        <v>Retrospective cohort study</v>
      </c>
      <c r="K365" s="67" t="str">
        <f t="shared" si="361"/>
        <v>General population</v>
      </c>
      <c r="L365" s="67" t="str">
        <f t="shared" si="362"/>
        <v>N/A</v>
      </c>
      <c r="M365" s="67">
        <f t="shared" si="363"/>
        <v>37661516</v>
      </c>
      <c r="N365" s="67" t="str">
        <f t="shared" si="364"/>
        <v>Active</v>
      </c>
      <c r="O365" s="67" t="str">
        <f t="shared" si="365"/>
        <v>No</v>
      </c>
      <c r="P365" s="67" t="str">
        <f t="shared" si="366"/>
        <v>Incidence Rate Ratio (IRR)
Calculated the expected incidence of each AESI from the historical
comparison group and the person-time at risk per 100,000 person years. Corresponding 95% confidence
intervals were calculated using the parametric percentile bootstrap method. Only adjusted for age. Reference group is unvaccinated (historical background rate data).</v>
      </c>
      <c r="Q365" s="15" t="s">
        <v>723</v>
      </c>
      <c r="R365" s="15" t="s">
        <v>938</v>
      </c>
      <c r="S365" s="67" t="str">
        <f t="shared" si="367"/>
        <v>Overall</v>
      </c>
      <c r="T365" s="67" t="s">
        <v>402</v>
      </c>
      <c r="U365" s="67" t="str">
        <f t="shared" si="368"/>
        <v>BNT162b2</v>
      </c>
      <c r="V365" s="67" t="str">
        <f t="shared" si="369"/>
        <v>21 days</v>
      </c>
      <c r="W365" s="15" t="s">
        <v>939</v>
      </c>
      <c r="X365" s="67"/>
    </row>
    <row r="366" spans="1:24" x14ac:dyDescent="0.25">
      <c r="A366" s="62">
        <f t="shared" si="351"/>
        <v>44978</v>
      </c>
      <c r="B366" s="67" t="str">
        <f t="shared" si="352"/>
        <v>Walton M., et al.</v>
      </c>
      <c r="C366" s="68" t="str">
        <f t="shared" si="353"/>
        <v>Adverse events following the BNT162b2 mRNA COVID-19 Vaccine (Pfizer-BioNTech) in Aotearoa New Zealand</v>
      </c>
      <c r="D366" s="64">
        <f t="shared" si="354"/>
        <v>44958</v>
      </c>
      <c r="E366" s="67" t="str">
        <f t="shared" si="355"/>
        <v>SSRN (preprint)</v>
      </c>
      <c r="F366" s="67" t="str">
        <f t="shared" si="356"/>
        <v>No</v>
      </c>
      <c r="G366" s="67" t="str">
        <f t="shared" si="357"/>
        <v xml:space="preserve"> New Zealand government</v>
      </c>
      <c r="H366" s="67" t="str">
        <f t="shared" si="358"/>
        <v>New Zealand</v>
      </c>
      <c r="I366" s="67" t="str">
        <f t="shared" si="359"/>
        <v>February 2021 to February 2022</v>
      </c>
      <c r="J366" s="67" t="str">
        <f t="shared" si="360"/>
        <v>Retrospective cohort study</v>
      </c>
      <c r="K366" s="67" t="str">
        <f t="shared" si="361"/>
        <v>General population</v>
      </c>
      <c r="L366" s="67" t="str">
        <f t="shared" si="362"/>
        <v>N/A</v>
      </c>
      <c r="M366" s="67">
        <f t="shared" si="363"/>
        <v>37661516</v>
      </c>
      <c r="N366" s="67" t="str">
        <f t="shared" si="364"/>
        <v>Active</v>
      </c>
      <c r="O366" s="67" t="str">
        <f t="shared" si="365"/>
        <v>No</v>
      </c>
      <c r="P366" s="67" t="str">
        <f t="shared" si="366"/>
        <v>Incidence Rate Ratio (IRR)
Calculated the expected incidence of each AESI from the historical
comparison group and the person-time at risk per 100,000 person years. Corresponding 95% confidence
intervals were calculated using the parametric percentile bootstrap method. Only adjusted for age. Reference group is unvaccinated (historical background rate data).</v>
      </c>
      <c r="Q366" s="67" t="s">
        <v>814</v>
      </c>
      <c r="R366" s="67" t="s">
        <v>48</v>
      </c>
      <c r="S366" s="67" t="str">
        <f t="shared" si="367"/>
        <v>Overall</v>
      </c>
      <c r="T366" s="67" t="s">
        <v>402</v>
      </c>
      <c r="U366" s="67" t="str">
        <f t="shared" si="368"/>
        <v>BNT162b2</v>
      </c>
      <c r="V366" s="67" t="str">
        <f t="shared" si="369"/>
        <v>21 days</v>
      </c>
      <c r="W366" s="15" t="s">
        <v>940</v>
      </c>
      <c r="X366" s="67"/>
    </row>
    <row r="367" spans="1:24" x14ac:dyDescent="0.25">
      <c r="A367" s="62">
        <f t="shared" si="351"/>
        <v>44978</v>
      </c>
      <c r="B367" s="67" t="str">
        <f t="shared" si="352"/>
        <v>Walton M., et al.</v>
      </c>
      <c r="C367" s="68" t="str">
        <f t="shared" si="353"/>
        <v>Adverse events following the BNT162b2 mRNA COVID-19 Vaccine (Pfizer-BioNTech) in Aotearoa New Zealand</v>
      </c>
      <c r="D367" s="64">
        <f t="shared" si="354"/>
        <v>44958</v>
      </c>
      <c r="E367" s="67" t="str">
        <f t="shared" si="355"/>
        <v>SSRN (preprint)</v>
      </c>
      <c r="F367" s="67" t="str">
        <f t="shared" si="356"/>
        <v>No</v>
      </c>
      <c r="G367" s="67" t="str">
        <f t="shared" si="357"/>
        <v xml:space="preserve"> New Zealand government</v>
      </c>
      <c r="H367" s="67" t="str">
        <f t="shared" si="358"/>
        <v>New Zealand</v>
      </c>
      <c r="I367" s="67" t="str">
        <f t="shared" si="359"/>
        <v>February 2021 to February 2022</v>
      </c>
      <c r="J367" s="67" t="str">
        <f t="shared" si="360"/>
        <v>Retrospective cohort study</v>
      </c>
      <c r="K367" s="67" t="str">
        <f t="shared" si="361"/>
        <v>General population</v>
      </c>
      <c r="L367" s="67" t="str">
        <f t="shared" si="362"/>
        <v>N/A</v>
      </c>
      <c r="M367" s="67">
        <f t="shared" si="363"/>
        <v>37661516</v>
      </c>
      <c r="N367" s="67" t="str">
        <f t="shared" si="364"/>
        <v>Active</v>
      </c>
      <c r="O367" s="67" t="str">
        <f t="shared" si="365"/>
        <v>No</v>
      </c>
      <c r="P367" s="67" t="str">
        <f t="shared" si="366"/>
        <v>Incidence Rate Ratio (IRR)
Calculated the expected incidence of each AESI from the historical
comparison group and the person-time at risk per 100,000 person years. Corresponding 95% confidence
intervals were calculated using the parametric percentile bootstrap method. Only adjusted for age. Reference group is unvaccinated (historical background rate data).</v>
      </c>
      <c r="Q367" s="67" t="str">
        <f>Q366</f>
        <v>Myocarditis and pericarditis</v>
      </c>
      <c r="R367" s="67" t="str">
        <f>R366</f>
        <v>Overall</v>
      </c>
      <c r="S367" s="67" t="str">
        <f t="shared" si="367"/>
        <v>Overall</v>
      </c>
      <c r="T367" s="15" t="s">
        <v>109</v>
      </c>
      <c r="U367" s="67" t="str">
        <f t="shared" si="368"/>
        <v>BNT162b2</v>
      </c>
      <c r="V367" s="67" t="str">
        <f t="shared" si="369"/>
        <v>21 days</v>
      </c>
      <c r="W367" s="15" t="s">
        <v>941</v>
      </c>
      <c r="X367" s="67"/>
    </row>
    <row r="368" spans="1:24" x14ac:dyDescent="0.25">
      <c r="A368" s="62">
        <f t="shared" si="351"/>
        <v>44978</v>
      </c>
      <c r="B368" s="67" t="str">
        <f t="shared" si="352"/>
        <v>Walton M., et al.</v>
      </c>
      <c r="C368" s="68" t="str">
        <f t="shared" si="353"/>
        <v>Adverse events following the BNT162b2 mRNA COVID-19 Vaccine (Pfizer-BioNTech) in Aotearoa New Zealand</v>
      </c>
      <c r="D368" s="64">
        <f t="shared" si="354"/>
        <v>44958</v>
      </c>
      <c r="E368" s="67" t="str">
        <f t="shared" si="355"/>
        <v>SSRN (preprint)</v>
      </c>
      <c r="F368" s="67" t="str">
        <f t="shared" si="356"/>
        <v>No</v>
      </c>
      <c r="G368" s="67" t="str">
        <f t="shared" si="357"/>
        <v xml:space="preserve"> New Zealand government</v>
      </c>
      <c r="H368" s="67" t="str">
        <f t="shared" si="358"/>
        <v>New Zealand</v>
      </c>
      <c r="I368" s="67" t="str">
        <f t="shared" si="359"/>
        <v>February 2021 to February 2022</v>
      </c>
      <c r="J368" s="67" t="str">
        <f t="shared" si="360"/>
        <v>Retrospective cohort study</v>
      </c>
      <c r="K368" s="67" t="str">
        <f t="shared" si="361"/>
        <v>General population</v>
      </c>
      <c r="L368" s="67" t="str">
        <f t="shared" si="362"/>
        <v>N/A</v>
      </c>
      <c r="M368" s="67">
        <f t="shared" si="363"/>
        <v>37661516</v>
      </c>
      <c r="N368" s="67" t="str">
        <f t="shared" si="364"/>
        <v>Active</v>
      </c>
      <c r="O368" s="67" t="str">
        <f t="shared" si="365"/>
        <v>No</v>
      </c>
      <c r="P368" s="67" t="str">
        <f t="shared" si="366"/>
        <v>Incidence Rate Ratio (IRR)
Calculated the expected incidence of each AESI from the historical
comparison group and the person-time at risk per 100,000 person years. Corresponding 95% confidence
intervals were calculated using the parametric percentile bootstrap method. Only adjusted for age. Reference group is unvaccinated (historical background rate data).</v>
      </c>
      <c r="Q368" s="67" t="str">
        <f t="shared" ref="Q368:Q377" si="370">Q367</f>
        <v>Myocarditis and pericarditis</v>
      </c>
      <c r="R368" s="15" t="s">
        <v>942</v>
      </c>
      <c r="S368" s="67" t="str">
        <f t="shared" si="367"/>
        <v>Overall</v>
      </c>
      <c r="T368" s="67" t="s">
        <v>402</v>
      </c>
      <c r="U368" s="67" t="str">
        <f t="shared" si="368"/>
        <v>BNT162b2</v>
      </c>
      <c r="V368" s="67" t="str">
        <f t="shared" si="369"/>
        <v>21 days</v>
      </c>
      <c r="W368" s="15" t="s">
        <v>943</v>
      </c>
      <c r="X368" s="67"/>
    </row>
    <row r="369" spans="1:24" x14ac:dyDescent="0.25">
      <c r="A369" s="62">
        <f t="shared" si="351"/>
        <v>44978</v>
      </c>
      <c r="B369" s="67" t="str">
        <f t="shared" si="352"/>
        <v>Walton M., et al.</v>
      </c>
      <c r="C369" s="68" t="str">
        <f t="shared" si="353"/>
        <v>Adverse events following the BNT162b2 mRNA COVID-19 Vaccine (Pfizer-BioNTech) in Aotearoa New Zealand</v>
      </c>
      <c r="D369" s="64">
        <f t="shared" si="354"/>
        <v>44958</v>
      </c>
      <c r="E369" s="67" t="str">
        <f t="shared" si="355"/>
        <v>SSRN (preprint)</v>
      </c>
      <c r="F369" s="67" t="str">
        <f t="shared" si="356"/>
        <v>No</v>
      </c>
      <c r="G369" s="67" t="str">
        <f t="shared" si="357"/>
        <v xml:space="preserve"> New Zealand government</v>
      </c>
      <c r="H369" s="67" t="str">
        <f t="shared" si="358"/>
        <v>New Zealand</v>
      </c>
      <c r="I369" s="67" t="str">
        <f t="shared" si="359"/>
        <v>February 2021 to February 2022</v>
      </c>
      <c r="J369" s="67" t="str">
        <f t="shared" si="360"/>
        <v>Retrospective cohort study</v>
      </c>
      <c r="K369" s="67" t="str">
        <f t="shared" si="361"/>
        <v>General population</v>
      </c>
      <c r="L369" s="67" t="str">
        <f t="shared" si="362"/>
        <v>N/A</v>
      </c>
      <c r="M369" s="67">
        <f t="shared" si="363"/>
        <v>37661516</v>
      </c>
      <c r="N369" s="67" t="str">
        <f t="shared" si="364"/>
        <v>Active</v>
      </c>
      <c r="O369" s="67" t="str">
        <f t="shared" si="365"/>
        <v>No</v>
      </c>
      <c r="P369" s="67" t="str">
        <f t="shared" si="366"/>
        <v>Incidence Rate Ratio (IRR)
Calculated the expected incidence of each AESI from the historical
comparison group and the person-time at risk per 100,000 person years. Corresponding 95% confidence
intervals were calculated using the parametric percentile bootstrap method. Only adjusted for age. Reference group is unvaccinated (historical background rate data).</v>
      </c>
      <c r="Q369" s="67" t="str">
        <f t="shared" si="370"/>
        <v>Myocarditis and pericarditis</v>
      </c>
      <c r="R369" s="15" t="s">
        <v>936</v>
      </c>
      <c r="S369" s="67" t="str">
        <f t="shared" si="367"/>
        <v>Overall</v>
      </c>
      <c r="T369" s="67" t="str">
        <f>T368</f>
        <v>1 dose</v>
      </c>
      <c r="U369" s="67" t="str">
        <f t="shared" si="368"/>
        <v>BNT162b2</v>
      </c>
      <c r="V369" s="67" t="str">
        <f t="shared" si="369"/>
        <v>21 days</v>
      </c>
      <c r="W369" s="15" t="s">
        <v>944</v>
      </c>
      <c r="X369" s="67"/>
    </row>
    <row r="370" spans="1:24" x14ac:dyDescent="0.25">
      <c r="A370" s="62">
        <f t="shared" si="351"/>
        <v>44978</v>
      </c>
      <c r="B370" s="67" t="str">
        <f t="shared" si="352"/>
        <v>Walton M., et al.</v>
      </c>
      <c r="C370" s="68" t="str">
        <f t="shared" si="353"/>
        <v>Adverse events following the BNT162b2 mRNA COVID-19 Vaccine (Pfizer-BioNTech) in Aotearoa New Zealand</v>
      </c>
      <c r="D370" s="64">
        <f t="shared" si="354"/>
        <v>44958</v>
      </c>
      <c r="E370" s="67" t="str">
        <f t="shared" si="355"/>
        <v>SSRN (preprint)</v>
      </c>
      <c r="F370" s="67" t="str">
        <f t="shared" si="356"/>
        <v>No</v>
      </c>
      <c r="G370" s="67" t="str">
        <f t="shared" si="357"/>
        <v xml:space="preserve"> New Zealand government</v>
      </c>
      <c r="H370" s="67" t="str">
        <f t="shared" si="358"/>
        <v>New Zealand</v>
      </c>
      <c r="I370" s="67" t="str">
        <f t="shared" si="359"/>
        <v>February 2021 to February 2022</v>
      </c>
      <c r="J370" s="67" t="str">
        <f t="shared" si="360"/>
        <v>Retrospective cohort study</v>
      </c>
      <c r="K370" s="67" t="str">
        <f t="shared" si="361"/>
        <v>General population</v>
      </c>
      <c r="L370" s="67" t="str">
        <f t="shared" si="362"/>
        <v>N/A</v>
      </c>
      <c r="M370" s="67">
        <f t="shared" si="363"/>
        <v>37661516</v>
      </c>
      <c r="N370" s="67" t="str">
        <f t="shared" si="364"/>
        <v>Active</v>
      </c>
      <c r="O370" s="67" t="str">
        <f t="shared" si="365"/>
        <v>No</v>
      </c>
      <c r="P370" s="67" t="str">
        <f t="shared" si="366"/>
        <v>Incidence Rate Ratio (IRR)
Calculated the expected incidence of each AESI from the historical
comparison group and the person-time at risk per 100,000 person years. Corresponding 95% confidence
intervals were calculated using the parametric percentile bootstrap method. Only adjusted for age. Reference group is unvaccinated (historical background rate data).</v>
      </c>
      <c r="Q370" s="67" t="str">
        <f t="shared" si="370"/>
        <v>Myocarditis and pericarditis</v>
      </c>
      <c r="R370" s="15" t="s">
        <v>938</v>
      </c>
      <c r="S370" s="67" t="str">
        <f t="shared" si="367"/>
        <v>Overall</v>
      </c>
      <c r="T370" s="67" t="str">
        <f>T369</f>
        <v>1 dose</v>
      </c>
      <c r="U370" s="67" t="str">
        <f t="shared" si="368"/>
        <v>BNT162b2</v>
      </c>
      <c r="V370" s="67" t="str">
        <f t="shared" si="369"/>
        <v>21 days</v>
      </c>
      <c r="W370" s="15" t="s">
        <v>945</v>
      </c>
      <c r="X370" s="67"/>
    </row>
    <row r="371" spans="1:24" x14ac:dyDescent="0.25">
      <c r="A371" s="62">
        <f t="shared" si="351"/>
        <v>44978</v>
      </c>
      <c r="B371" s="67" t="str">
        <f t="shared" si="352"/>
        <v>Walton M., et al.</v>
      </c>
      <c r="C371" s="68" t="str">
        <f t="shared" si="353"/>
        <v>Adverse events following the BNT162b2 mRNA COVID-19 Vaccine (Pfizer-BioNTech) in Aotearoa New Zealand</v>
      </c>
      <c r="D371" s="64">
        <f t="shared" si="354"/>
        <v>44958</v>
      </c>
      <c r="E371" s="67" t="str">
        <f t="shared" si="355"/>
        <v>SSRN (preprint)</v>
      </c>
      <c r="F371" s="67" t="str">
        <f t="shared" si="356"/>
        <v>No</v>
      </c>
      <c r="G371" s="67" t="str">
        <f t="shared" si="357"/>
        <v xml:space="preserve"> New Zealand government</v>
      </c>
      <c r="H371" s="67" t="str">
        <f t="shared" si="358"/>
        <v>New Zealand</v>
      </c>
      <c r="I371" s="67" t="str">
        <f t="shared" si="359"/>
        <v>February 2021 to February 2022</v>
      </c>
      <c r="J371" s="67" t="str">
        <f t="shared" si="360"/>
        <v>Retrospective cohort study</v>
      </c>
      <c r="K371" s="67" t="str">
        <f t="shared" si="361"/>
        <v>General population</v>
      </c>
      <c r="L371" s="67" t="str">
        <f t="shared" si="362"/>
        <v>N/A</v>
      </c>
      <c r="M371" s="67">
        <f t="shared" si="363"/>
        <v>37661516</v>
      </c>
      <c r="N371" s="67" t="str">
        <f t="shared" si="364"/>
        <v>Active</v>
      </c>
      <c r="O371" s="67" t="str">
        <f t="shared" si="365"/>
        <v>No</v>
      </c>
      <c r="P371" s="67" t="str">
        <f t="shared" si="366"/>
        <v>Incidence Rate Ratio (IRR)
Calculated the expected incidence of each AESI from the historical
comparison group and the person-time at risk per 100,000 person years. Corresponding 95% confidence
intervals were calculated using the parametric percentile bootstrap method. Only adjusted for age. Reference group is unvaccinated (historical background rate data).</v>
      </c>
      <c r="Q371" s="67" t="str">
        <f t="shared" si="370"/>
        <v>Myocarditis and pericarditis</v>
      </c>
      <c r="R371" s="15" t="s">
        <v>946</v>
      </c>
      <c r="S371" s="67" t="str">
        <f t="shared" si="367"/>
        <v>Overall</v>
      </c>
      <c r="T371" s="67" t="str">
        <f>T370</f>
        <v>1 dose</v>
      </c>
      <c r="U371" s="67" t="str">
        <f t="shared" si="368"/>
        <v>BNT162b2</v>
      </c>
      <c r="V371" s="67" t="str">
        <f t="shared" si="369"/>
        <v>21 days</v>
      </c>
      <c r="W371" s="15" t="s">
        <v>947</v>
      </c>
      <c r="X371" s="67"/>
    </row>
    <row r="372" spans="1:24" x14ac:dyDescent="0.25">
      <c r="A372" s="62">
        <f t="shared" si="351"/>
        <v>44978</v>
      </c>
      <c r="B372" s="67" t="str">
        <f t="shared" si="352"/>
        <v>Walton M., et al.</v>
      </c>
      <c r="C372" s="68" t="str">
        <f t="shared" si="353"/>
        <v>Adverse events following the BNT162b2 mRNA COVID-19 Vaccine (Pfizer-BioNTech) in Aotearoa New Zealand</v>
      </c>
      <c r="D372" s="64">
        <f t="shared" si="354"/>
        <v>44958</v>
      </c>
      <c r="E372" s="67" t="str">
        <f t="shared" si="355"/>
        <v>SSRN (preprint)</v>
      </c>
      <c r="F372" s="67" t="str">
        <f t="shared" si="356"/>
        <v>No</v>
      </c>
      <c r="G372" s="67" t="str">
        <f t="shared" si="357"/>
        <v xml:space="preserve"> New Zealand government</v>
      </c>
      <c r="H372" s="67" t="str">
        <f t="shared" si="358"/>
        <v>New Zealand</v>
      </c>
      <c r="I372" s="67" t="str">
        <f t="shared" si="359"/>
        <v>February 2021 to February 2022</v>
      </c>
      <c r="J372" s="67" t="str">
        <f t="shared" si="360"/>
        <v>Retrospective cohort study</v>
      </c>
      <c r="K372" s="67" t="str">
        <f t="shared" si="361"/>
        <v>General population</v>
      </c>
      <c r="L372" s="67" t="str">
        <f t="shared" si="362"/>
        <v>N/A</v>
      </c>
      <c r="M372" s="67">
        <f t="shared" si="363"/>
        <v>37661516</v>
      </c>
      <c r="N372" s="67" t="str">
        <f t="shared" si="364"/>
        <v>Active</v>
      </c>
      <c r="O372" s="67" t="str">
        <f t="shared" si="365"/>
        <v>No</v>
      </c>
      <c r="P372" s="67" t="str">
        <f t="shared" si="366"/>
        <v>Incidence Rate Ratio (IRR)
Calculated the expected incidence of each AESI from the historical
comparison group and the person-time at risk per 100,000 person years. Corresponding 95% confidence
intervals were calculated using the parametric percentile bootstrap method. Only adjusted for age. Reference group is unvaccinated (historical background rate data).</v>
      </c>
      <c r="Q372" s="67" t="str">
        <f t="shared" si="370"/>
        <v>Myocarditis and pericarditis</v>
      </c>
      <c r="R372" s="21" t="s">
        <v>948</v>
      </c>
      <c r="S372" s="67" t="str">
        <f t="shared" si="367"/>
        <v>Overall</v>
      </c>
      <c r="T372" s="67" t="str">
        <f>T371</f>
        <v>1 dose</v>
      </c>
      <c r="U372" s="67" t="str">
        <f t="shared" si="368"/>
        <v>BNT162b2</v>
      </c>
      <c r="V372" s="67" t="str">
        <f t="shared" si="369"/>
        <v>21 days</v>
      </c>
      <c r="W372" s="15" t="s">
        <v>949</v>
      </c>
      <c r="X372" s="67"/>
    </row>
    <row r="373" spans="1:24" ht="30" x14ac:dyDescent="0.25">
      <c r="A373" s="62">
        <f t="shared" si="351"/>
        <v>44978</v>
      </c>
      <c r="B373" s="67" t="str">
        <f t="shared" si="352"/>
        <v>Walton M., et al.</v>
      </c>
      <c r="C373" s="68" t="str">
        <f t="shared" si="353"/>
        <v>Adverse events following the BNT162b2 mRNA COVID-19 Vaccine (Pfizer-BioNTech) in Aotearoa New Zealand</v>
      </c>
      <c r="D373" s="64">
        <f t="shared" si="354"/>
        <v>44958</v>
      </c>
      <c r="E373" s="67" t="str">
        <f t="shared" si="355"/>
        <v>SSRN (preprint)</v>
      </c>
      <c r="F373" s="67" t="str">
        <f t="shared" si="356"/>
        <v>No</v>
      </c>
      <c r="G373" s="67" t="str">
        <f t="shared" si="357"/>
        <v xml:space="preserve"> New Zealand government</v>
      </c>
      <c r="H373" s="67" t="str">
        <f t="shared" si="358"/>
        <v>New Zealand</v>
      </c>
      <c r="I373" s="67" t="str">
        <f t="shared" si="359"/>
        <v>February 2021 to February 2022</v>
      </c>
      <c r="J373" s="67" t="str">
        <f t="shared" si="360"/>
        <v>Retrospective cohort study</v>
      </c>
      <c r="K373" s="67" t="str">
        <f t="shared" si="361"/>
        <v>General population</v>
      </c>
      <c r="L373" s="67" t="str">
        <f t="shared" si="362"/>
        <v>N/A</v>
      </c>
      <c r="M373" s="67">
        <f t="shared" si="363"/>
        <v>37661516</v>
      </c>
      <c r="N373" s="67" t="str">
        <f t="shared" si="364"/>
        <v>Active</v>
      </c>
      <c r="O373" s="67" t="str">
        <f t="shared" si="365"/>
        <v>No</v>
      </c>
      <c r="P373" s="67" t="str">
        <f t="shared" si="366"/>
        <v>Incidence Rate Ratio (IRR)
Calculated the expected incidence of each AESI from the historical
comparison group and the person-time at risk per 100,000 person years. Corresponding 95% confidence
intervals were calculated using the parametric percentile bootstrap method. Only adjusted for age. Reference group is unvaccinated (historical background rate data).</v>
      </c>
      <c r="Q373" s="67" t="str">
        <f t="shared" si="370"/>
        <v>Myocarditis and pericarditis</v>
      </c>
      <c r="R373" s="15" t="s">
        <v>942</v>
      </c>
      <c r="S373" s="67" t="str">
        <f t="shared" si="367"/>
        <v>Overall</v>
      </c>
      <c r="T373" s="67" t="s">
        <v>109</v>
      </c>
      <c r="U373" s="67" t="str">
        <f t="shared" si="368"/>
        <v>BNT162b2</v>
      </c>
      <c r="V373" s="67" t="str">
        <f t="shared" si="369"/>
        <v>21 days</v>
      </c>
      <c r="W373" s="15" t="s">
        <v>950</v>
      </c>
      <c r="X373" s="67"/>
    </row>
    <row r="374" spans="1:24" x14ac:dyDescent="0.25">
      <c r="A374" s="62">
        <f t="shared" si="351"/>
        <v>44978</v>
      </c>
      <c r="B374" s="67" t="str">
        <f t="shared" si="352"/>
        <v>Walton M., et al.</v>
      </c>
      <c r="C374" s="68" t="str">
        <f t="shared" si="353"/>
        <v>Adverse events following the BNT162b2 mRNA COVID-19 Vaccine (Pfizer-BioNTech) in Aotearoa New Zealand</v>
      </c>
      <c r="D374" s="64">
        <f t="shared" si="354"/>
        <v>44958</v>
      </c>
      <c r="E374" s="67" t="str">
        <f t="shared" si="355"/>
        <v>SSRN (preprint)</v>
      </c>
      <c r="F374" s="67" t="str">
        <f t="shared" si="356"/>
        <v>No</v>
      </c>
      <c r="G374" s="67" t="str">
        <f t="shared" si="357"/>
        <v xml:space="preserve"> New Zealand government</v>
      </c>
      <c r="H374" s="67" t="str">
        <f t="shared" si="358"/>
        <v>New Zealand</v>
      </c>
      <c r="I374" s="67" t="str">
        <f t="shared" si="359"/>
        <v>February 2021 to February 2022</v>
      </c>
      <c r="J374" s="67" t="str">
        <f t="shared" si="360"/>
        <v>Retrospective cohort study</v>
      </c>
      <c r="K374" s="67" t="str">
        <f t="shared" si="361"/>
        <v>General population</v>
      </c>
      <c r="L374" s="67" t="str">
        <f t="shared" si="362"/>
        <v>N/A</v>
      </c>
      <c r="M374" s="67">
        <f t="shared" si="363"/>
        <v>37661516</v>
      </c>
      <c r="N374" s="67" t="str">
        <f t="shared" si="364"/>
        <v>Active</v>
      </c>
      <c r="O374" s="67" t="str">
        <f t="shared" si="365"/>
        <v>No</v>
      </c>
      <c r="P374" s="67" t="str">
        <f t="shared" si="366"/>
        <v>Incidence Rate Ratio (IRR)
Calculated the expected incidence of each AESI from the historical
comparison group and the person-time at risk per 100,000 person years. Corresponding 95% confidence
intervals were calculated using the parametric percentile bootstrap method. Only adjusted for age. Reference group is unvaccinated (historical background rate data).</v>
      </c>
      <c r="Q374" s="67" t="str">
        <f t="shared" si="370"/>
        <v>Myocarditis and pericarditis</v>
      </c>
      <c r="R374" s="15" t="s">
        <v>936</v>
      </c>
      <c r="S374" s="67" t="str">
        <f t="shared" si="367"/>
        <v>Overall</v>
      </c>
      <c r="T374" s="67" t="str">
        <f>T373</f>
        <v>2 doses</v>
      </c>
      <c r="U374" s="67" t="str">
        <f t="shared" si="368"/>
        <v>BNT162b2</v>
      </c>
      <c r="V374" s="67" t="str">
        <f t="shared" si="369"/>
        <v>21 days</v>
      </c>
      <c r="W374" s="15" t="s">
        <v>951</v>
      </c>
      <c r="X374" s="67"/>
    </row>
    <row r="375" spans="1:24" x14ac:dyDescent="0.25">
      <c r="A375" s="62">
        <f t="shared" si="351"/>
        <v>44978</v>
      </c>
      <c r="B375" s="67" t="str">
        <f t="shared" si="352"/>
        <v>Walton M., et al.</v>
      </c>
      <c r="C375" s="68" t="str">
        <f t="shared" si="353"/>
        <v>Adverse events following the BNT162b2 mRNA COVID-19 Vaccine (Pfizer-BioNTech) in Aotearoa New Zealand</v>
      </c>
      <c r="D375" s="64">
        <f t="shared" si="354"/>
        <v>44958</v>
      </c>
      <c r="E375" s="67" t="str">
        <f t="shared" si="355"/>
        <v>SSRN (preprint)</v>
      </c>
      <c r="F375" s="67" t="str">
        <f t="shared" si="356"/>
        <v>No</v>
      </c>
      <c r="G375" s="67" t="str">
        <f t="shared" si="357"/>
        <v xml:space="preserve"> New Zealand government</v>
      </c>
      <c r="H375" s="67" t="str">
        <f t="shared" si="358"/>
        <v>New Zealand</v>
      </c>
      <c r="I375" s="67" t="str">
        <f t="shared" si="359"/>
        <v>February 2021 to February 2022</v>
      </c>
      <c r="J375" s="67" t="str">
        <f t="shared" si="360"/>
        <v>Retrospective cohort study</v>
      </c>
      <c r="K375" s="67" t="str">
        <f t="shared" si="361"/>
        <v>General population</v>
      </c>
      <c r="L375" s="67" t="str">
        <f t="shared" si="362"/>
        <v>N/A</v>
      </c>
      <c r="M375" s="67">
        <f t="shared" si="363"/>
        <v>37661516</v>
      </c>
      <c r="N375" s="67" t="str">
        <f t="shared" si="364"/>
        <v>Active</v>
      </c>
      <c r="O375" s="67" t="str">
        <f t="shared" si="365"/>
        <v>No</v>
      </c>
      <c r="P375" s="67" t="str">
        <f t="shared" si="366"/>
        <v>Incidence Rate Ratio (IRR)
Calculated the expected incidence of each AESI from the historical
comparison group and the person-time at risk per 100,000 person years. Corresponding 95% confidence
intervals were calculated using the parametric percentile bootstrap method. Only adjusted for age. Reference group is unvaccinated (historical background rate data).</v>
      </c>
      <c r="Q375" s="67" t="str">
        <f t="shared" si="370"/>
        <v>Myocarditis and pericarditis</v>
      </c>
      <c r="R375" s="15" t="s">
        <v>938</v>
      </c>
      <c r="S375" s="67" t="str">
        <f t="shared" si="367"/>
        <v>Overall</v>
      </c>
      <c r="T375" s="67" t="str">
        <f>T374</f>
        <v>2 doses</v>
      </c>
      <c r="U375" s="67" t="str">
        <f t="shared" si="368"/>
        <v>BNT162b2</v>
      </c>
      <c r="V375" s="67" t="str">
        <f t="shared" si="369"/>
        <v>21 days</v>
      </c>
      <c r="W375" s="15" t="s">
        <v>952</v>
      </c>
      <c r="X375" s="67"/>
    </row>
    <row r="376" spans="1:24" x14ac:dyDescent="0.25">
      <c r="A376" s="62">
        <f t="shared" si="351"/>
        <v>44978</v>
      </c>
      <c r="B376" s="67" t="str">
        <f t="shared" si="352"/>
        <v>Walton M., et al.</v>
      </c>
      <c r="C376" s="68" t="str">
        <f t="shared" si="353"/>
        <v>Adverse events following the BNT162b2 mRNA COVID-19 Vaccine (Pfizer-BioNTech) in Aotearoa New Zealand</v>
      </c>
      <c r="D376" s="64">
        <f t="shared" si="354"/>
        <v>44958</v>
      </c>
      <c r="E376" s="67" t="str">
        <f t="shared" si="355"/>
        <v>SSRN (preprint)</v>
      </c>
      <c r="F376" s="67" t="str">
        <f t="shared" si="356"/>
        <v>No</v>
      </c>
      <c r="G376" s="67" t="str">
        <f t="shared" si="357"/>
        <v xml:space="preserve"> New Zealand government</v>
      </c>
      <c r="H376" s="67" t="str">
        <f t="shared" si="358"/>
        <v>New Zealand</v>
      </c>
      <c r="I376" s="67" t="str">
        <f t="shared" si="359"/>
        <v>February 2021 to February 2022</v>
      </c>
      <c r="J376" s="67" t="str">
        <f t="shared" si="360"/>
        <v>Retrospective cohort study</v>
      </c>
      <c r="K376" s="67" t="str">
        <f t="shared" si="361"/>
        <v>General population</v>
      </c>
      <c r="L376" s="67" t="str">
        <f t="shared" si="362"/>
        <v>N/A</v>
      </c>
      <c r="M376" s="67">
        <f t="shared" si="363"/>
        <v>37661516</v>
      </c>
      <c r="N376" s="67" t="str">
        <f t="shared" si="364"/>
        <v>Active</v>
      </c>
      <c r="O376" s="67" t="str">
        <f t="shared" si="365"/>
        <v>No</v>
      </c>
      <c r="P376" s="67" t="str">
        <f t="shared" si="366"/>
        <v>Incidence Rate Ratio (IRR)
Calculated the expected incidence of each AESI from the historical
comparison group and the person-time at risk per 100,000 person years. Corresponding 95% confidence
intervals were calculated using the parametric percentile bootstrap method. Only adjusted for age. Reference group is unvaccinated (historical background rate data).</v>
      </c>
      <c r="Q376" s="67" t="str">
        <f t="shared" si="370"/>
        <v>Myocarditis and pericarditis</v>
      </c>
      <c r="R376" s="15" t="s">
        <v>946</v>
      </c>
      <c r="S376" s="67" t="str">
        <f t="shared" si="367"/>
        <v>Overall</v>
      </c>
      <c r="T376" s="67" t="str">
        <f>T375</f>
        <v>2 doses</v>
      </c>
      <c r="U376" s="67" t="str">
        <f t="shared" si="368"/>
        <v>BNT162b2</v>
      </c>
      <c r="V376" s="67" t="str">
        <f t="shared" si="369"/>
        <v>21 days</v>
      </c>
      <c r="W376" s="15" t="s">
        <v>953</v>
      </c>
      <c r="X376" s="67"/>
    </row>
    <row r="377" spans="1:24" x14ac:dyDescent="0.25">
      <c r="A377" s="62">
        <f t="shared" si="351"/>
        <v>44978</v>
      </c>
      <c r="B377" s="67" t="str">
        <f t="shared" si="352"/>
        <v>Walton M., et al.</v>
      </c>
      <c r="C377" s="68" t="str">
        <f t="shared" si="353"/>
        <v>Adverse events following the BNT162b2 mRNA COVID-19 Vaccine (Pfizer-BioNTech) in Aotearoa New Zealand</v>
      </c>
      <c r="D377" s="64">
        <f t="shared" si="354"/>
        <v>44958</v>
      </c>
      <c r="E377" s="67" t="str">
        <f t="shared" si="355"/>
        <v>SSRN (preprint)</v>
      </c>
      <c r="F377" s="67" t="str">
        <f t="shared" si="356"/>
        <v>No</v>
      </c>
      <c r="G377" s="67" t="str">
        <f t="shared" si="357"/>
        <v xml:space="preserve"> New Zealand government</v>
      </c>
      <c r="H377" s="67" t="str">
        <f t="shared" si="358"/>
        <v>New Zealand</v>
      </c>
      <c r="I377" s="67" t="str">
        <f t="shared" si="359"/>
        <v>February 2021 to February 2022</v>
      </c>
      <c r="J377" s="67" t="str">
        <f t="shared" si="360"/>
        <v>Retrospective cohort study</v>
      </c>
      <c r="K377" s="67" t="str">
        <f t="shared" si="361"/>
        <v>General population</v>
      </c>
      <c r="L377" s="67" t="str">
        <f t="shared" si="362"/>
        <v>N/A</v>
      </c>
      <c r="M377" s="67">
        <f t="shared" si="363"/>
        <v>37661516</v>
      </c>
      <c r="N377" s="67" t="str">
        <f t="shared" si="364"/>
        <v>Active</v>
      </c>
      <c r="O377" s="67" t="str">
        <f t="shared" si="365"/>
        <v>No</v>
      </c>
      <c r="P377" s="67" t="str">
        <f t="shared" si="366"/>
        <v>Incidence Rate Ratio (IRR)
Calculated the expected incidence of each AESI from the historical
comparison group and the person-time at risk per 100,000 person years. Corresponding 95% confidence
intervals were calculated using the parametric percentile bootstrap method. Only adjusted for age. Reference group is unvaccinated (historical background rate data).</v>
      </c>
      <c r="Q377" s="67" t="str">
        <f t="shared" si="370"/>
        <v>Myocarditis and pericarditis</v>
      </c>
      <c r="R377" s="21" t="s">
        <v>948</v>
      </c>
      <c r="S377" s="67" t="str">
        <f t="shared" si="367"/>
        <v>Overall</v>
      </c>
      <c r="T377" s="67" t="str">
        <f>T376</f>
        <v>2 doses</v>
      </c>
      <c r="U377" s="67" t="str">
        <f t="shared" si="368"/>
        <v>BNT162b2</v>
      </c>
      <c r="V377" s="67" t="str">
        <f t="shared" si="369"/>
        <v>21 days</v>
      </c>
      <c r="W377" s="15" t="s">
        <v>954</v>
      </c>
      <c r="X377" s="67"/>
    </row>
    <row r="378" spans="1:24" ht="64.349999999999994" customHeight="1" x14ac:dyDescent="0.25">
      <c r="A378" s="62">
        <v>44978</v>
      </c>
      <c r="B378" s="67" t="s">
        <v>955</v>
      </c>
      <c r="C378" s="68" t="s">
        <v>956</v>
      </c>
      <c r="D378" s="64">
        <v>44621</v>
      </c>
      <c r="E378" s="67" t="s">
        <v>957</v>
      </c>
      <c r="F378" s="67" t="s">
        <v>36</v>
      </c>
      <c r="G378" s="67" t="s">
        <v>958</v>
      </c>
      <c r="H378" s="67" t="s">
        <v>959</v>
      </c>
      <c r="I378" s="67" t="s">
        <v>960</v>
      </c>
      <c r="J378" s="67" t="s">
        <v>157</v>
      </c>
      <c r="K378" s="67" t="s">
        <v>158</v>
      </c>
      <c r="L378" s="67" t="s">
        <v>41</v>
      </c>
      <c r="M378" s="67">
        <v>512848</v>
      </c>
      <c r="N378" s="67" t="s">
        <v>398</v>
      </c>
      <c r="O378" s="67" t="s">
        <v>41</v>
      </c>
      <c r="P378" s="67" t="s">
        <v>961</v>
      </c>
      <c r="Q378" s="67" t="s">
        <v>475</v>
      </c>
      <c r="R378" s="67" t="s">
        <v>48</v>
      </c>
      <c r="S378" s="67" t="s">
        <v>48</v>
      </c>
      <c r="T378" s="15" t="s">
        <v>402</v>
      </c>
      <c r="U378" s="67" t="s">
        <v>68</v>
      </c>
      <c r="V378" s="67" t="s">
        <v>702</v>
      </c>
      <c r="W378" s="15" t="s">
        <v>962</v>
      </c>
      <c r="X378" s="67" t="s">
        <v>963</v>
      </c>
    </row>
    <row r="379" spans="1:24" ht="62.85" customHeight="1" x14ac:dyDescent="0.25">
      <c r="A379" s="62">
        <f t="shared" ref="A379:S379" si="371">A378</f>
        <v>44978</v>
      </c>
      <c r="B379" s="67" t="str">
        <f t="shared" si="371"/>
        <v>Lai F.T.T., et al.</v>
      </c>
      <c r="C379" s="68" t="str">
        <f t="shared" si="371"/>
        <v>Adverse events of special interest following the use of BNT162b2 in adolescents: a population-based retrospective cohort study</v>
      </c>
      <c r="D379" s="64">
        <f t="shared" si="371"/>
        <v>44621</v>
      </c>
      <c r="E379" s="67" t="str">
        <f t="shared" si="371"/>
        <v>Emerging Microbes and Infections</v>
      </c>
      <c r="F379" s="67" t="str">
        <f t="shared" si="371"/>
        <v>Yes</v>
      </c>
      <c r="G379" s="67" t="str">
        <f t="shared" si="371"/>
        <v>the Food and Health Bureau of The Government of the Hong Kong Special Administrative Region (Reference COVID19F01)</v>
      </c>
      <c r="H379" s="67" t="str">
        <f t="shared" si="371"/>
        <v>Hong Kong</v>
      </c>
      <c r="I379" s="67" t="str">
        <f t="shared" si="371"/>
        <v>January 2018 to September 2021</v>
      </c>
      <c r="J379" s="67" t="str">
        <f t="shared" si="371"/>
        <v>Retrospective cohort study</v>
      </c>
      <c r="K379" s="67" t="str">
        <f t="shared" si="371"/>
        <v>Adolescents</v>
      </c>
      <c r="L379" s="67" t="str">
        <f t="shared" si="371"/>
        <v>N/A</v>
      </c>
      <c r="M379" s="67">
        <f t="shared" si="371"/>
        <v>512848</v>
      </c>
      <c r="N379" s="67" t="str">
        <f t="shared" si="371"/>
        <v>Passive</v>
      </c>
      <c r="O379" s="67" t="str">
        <f t="shared" si="371"/>
        <v>N/A</v>
      </c>
      <c r="P379" s="67" t="str">
        <f t="shared" si="371"/>
        <v>Incidence Rate Ratio (IRR)
Poisson regression models were performed to generate age- and sex-adjusted IRR to examine the association between vaccination and adverse events. Reference group is unvaccinated.</v>
      </c>
      <c r="Q379" s="67" t="str">
        <f t="shared" si="371"/>
        <v>Myocarditis</v>
      </c>
      <c r="R379" s="67" t="str">
        <f t="shared" si="371"/>
        <v>Overall</v>
      </c>
      <c r="S379" s="67" t="str">
        <f t="shared" si="371"/>
        <v>Overall</v>
      </c>
      <c r="T379" s="15" t="s">
        <v>109</v>
      </c>
      <c r="U379" s="67" t="str">
        <f>U378</f>
        <v>BNT162b2</v>
      </c>
      <c r="V379" s="67" t="str">
        <f>V378</f>
        <v>28 days</v>
      </c>
      <c r="W379" s="15" t="s">
        <v>964</v>
      </c>
      <c r="X379" s="67"/>
    </row>
    <row r="380" spans="1:24" ht="30" x14ac:dyDescent="0.25">
      <c r="A380" s="62">
        <v>44978</v>
      </c>
      <c r="B380" s="67" t="s">
        <v>965</v>
      </c>
      <c r="C380" s="68" t="s">
        <v>966</v>
      </c>
      <c r="D380" s="64">
        <v>44774</v>
      </c>
      <c r="E380" s="67" t="s">
        <v>845</v>
      </c>
      <c r="F380" s="67" t="s">
        <v>36</v>
      </c>
      <c r="G380" s="67" t="s">
        <v>967</v>
      </c>
      <c r="H380" s="67" t="s">
        <v>38</v>
      </c>
      <c r="I380" s="67" t="s">
        <v>968</v>
      </c>
      <c r="J380" s="67" t="s">
        <v>969</v>
      </c>
      <c r="K380" s="67" t="s">
        <v>347</v>
      </c>
      <c r="L380" s="67" t="s">
        <v>44</v>
      </c>
      <c r="M380" s="67">
        <v>806</v>
      </c>
      <c r="N380" s="67" t="s">
        <v>398</v>
      </c>
      <c r="O380" s="67" t="s">
        <v>44</v>
      </c>
      <c r="P380" s="67" t="s">
        <v>970</v>
      </c>
      <c r="Q380" s="67" t="s">
        <v>971</v>
      </c>
      <c r="R380" s="15" t="s">
        <v>48</v>
      </c>
      <c r="S380" s="67" t="s">
        <v>48</v>
      </c>
      <c r="T380" s="67" t="s">
        <v>109</v>
      </c>
      <c r="U380" s="67" t="s">
        <v>68</v>
      </c>
      <c r="V380" s="67" t="s">
        <v>972</v>
      </c>
      <c r="W380" s="15" t="s">
        <v>973</v>
      </c>
      <c r="X380" s="67"/>
    </row>
    <row r="381" spans="1:24" ht="30" x14ac:dyDescent="0.25">
      <c r="A381" s="62">
        <f t="shared" ref="A381:J385" si="372">A380</f>
        <v>44978</v>
      </c>
      <c r="B381" s="67" t="str">
        <f t="shared" si="372"/>
        <v>Zambrano L. D., et al.</v>
      </c>
      <c r="C381" s="68" t="str">
        <f t="shared" si="372"/>
        <v>BNT162b2 mRNA Vaccination Against Coronavirus Disease 2019 is Associated With a Decreased Likelihood of Multisystem Inflammatory Syndrome in Children Aged 5–18 Years—United States, July 2021 – April 2022</v>
      </c>
      <c r="D381" s="64">
        <f t="shared" si="372"/>
        <v>44774</v>
      </c>
      <c r="E381" s="67" t="str">
        <f t="shared" si="372"/>
        <v>Clinical Infectious Diseases (Oxford Academic)</v>
      </c>
      <c r="F381" s="67" t="str">
        <f t="shared" si="372"/>
        <v>Yes</v>
      </c>
      <c r="G381" s="67" t="str">
        <f t="shared" si="372"/>
        <v>Centers for Disease Control and Prevention, National Center for Immunization and Respiratory Diseases and US Centers for Disease Control and Prevention</v>
      </c>
      <c r="H381" s="67" t="str">
        <f t="shared" si="372"/>
        <v>United States</v>
      </c>
      <c r="I381" s="67" t="str">
        <f t="shared" si="372"/>
        <v>July 2021 to April 2022</v>
      </c>
      <c r="J381" s="67" t="str">
        <f t="shared" si="372"/>
        <v xml:space="preserve">Case-control study </v>
      </c>
      <c r="K381" s="67" t="str">
        <f t="shared" ref="K381:Q385" si="373">K380</f>
        <v>Children and adolescents</v>
      </c>
      <c r="L381" s="67" t="str">
        <f t="shared" si="373"/>
        <v>Both</v>
      </c>
      <c r="M381" s="67">
        <f t="shared" si="373"/>
        <v>806</v>
      </c>
      <c r="N381" s="67" t="str">
        <f t="shared" si="373"/>
        <v>Passive</v>
      </c>
      <c r="O381" s="67" t="str">
        <f t="shared" si="373"/>
        <v>Both</v>
      </c>
      <c r="P381" s="67" t="str">
        <f t="shared" si="373"/>
        <v xml:space="preserve">Odds Ratio (OR) 
Associations were examined by age group, timing of vaccination, and period of Delta and Omicron variant predominance using multivariable logistic regression. Reference group is unvaccinated. 
</v>
      </c>
      <c r="Q381" s="67" t="str">
        <f t="shared" si="373"/>
        <v>MIS-C</v>
      </c>
      <c r="R381" s="15" t="s">
        <v>974</v>
      </c>
      <c r="S381" s="67" t="str">
        <f t="shared" ref="S381:V383" si="374">S380</f>
        <v>Overall</v>
      </c>
      <c r="T381" s="67" t="str">
        <f t="shared" si="374"/>
        <v>2 doses</v>
      </c>
      <c r="U381" s="67" t="str">
        <f t="shared" si="374"/>
        <v>BNT162b2</v>
      </c>
      <c r="V381" s="67" t="str">
        <f t="shared" si="374"/>
        <v xml:space="preserve">≥28 days </v>
      </c>
      <c r="W381" s="15" t="s">
        <v>975</v>
      </c>
      <c r="X381" s="67"/>
    </row>
    <row r="382" spans="1:24" ht="30" x14ac:dyDescent="0.25">
      <c r="A382" s="62">
        <f t="shared" si="372"/>
        <v>44978</v>
      </c>
      <c r="B382" s="67" t="str">
        <f t="shared" si="372"/>
        <v>Zambrano L. D., et al.</v>
      </c>
      <c r="C382" s="68" t="str">
        <f t="shared" si="372"/>
        <v>BNT162b2 mRNA Vaccination Against Coronavirus Disease 2019 is Associated With a Decreased Likelihood of Multisystem Inflammatory Syndrome in Children Aged 5–18 Years—United States, July 2021 – April 2022</v>
      </c>
      <c r="D382" s="64">
        <f t="shared" si="372"/>
        <v>44774</v>
      </c>
      <c r="E382" s="67" t="str">
        <f t="shared" si="372"/>
        <v>Clinical Infectious Diseases (Oxford Academic)</v>
      </c>
      <c r="F382" s="67" t="str">
        <f t="shared" si="372"/>
        <v>Yes</v>
      </c>
      <c r="G382" s="67" t="str">
        <f t="shared" si="372"/>
        <v>Centers for Disease Control and Prevention, National Center for Immunization and Respiratory Diseases and US Centers for Disease Control and Prevention</v>
      </c>
      <c r="H382" s="67" t="str">
        <f t="shared" si="372"/>
        <v>United States</v>
      </c>
      <c r="I382" s="67" t="str">
        <f t="shared" si="372"/>
        <v>July 2021 to April 2022</v>
      </c>
      <c r="J382" s="67" t="str">
        <f t="shared" si="372"/>
        <v xml:space="preserve">Case-control study </v>
      </c>
      <c r="K382" s="67" t="str">
        <f t="shared" si="373"/>
        <v>Children and adolescents</v>
      </c>
      <c r="L382" s="67" t="str">
        <f t="shared" si="373"/>
        <v>Both</v>
      </c>
      <c r="M382" s="67">
        <f t="shared" si="373"/>
        <v>806</v>
      </c>
      <c r="N382" s="67" t="str">
        <f t="shared" si="373"/>
        <v>Passive</v>
      </c>
      <c r="O382" s="67" t="str">
        <f t="shared" si="373"/>
        <v>Both</v>
      </c>
      <c r="P382" s="67" t="str">
        <f t="shared" si="373"/>
        <v xml:space="preserve">Odds Ratio (OR) 
Associations were examined by age group, timing of vaccination, and period of Delta and Omicron variant predominance using multivariable logistic regression. Reference group is unvaccinated. 
</v>
      </c>
      <c r="Q382" s="67" t="str">
        <f t="shared" si="373"/>
        <v>MIS-C</v>
      </c>
      <c r="R382" s="67" t="s">
        <v>976</v>
      </c>
      <c r="S382" s="67" t="str">
        <f t="shared" si="374"/>
        <v>Overall</v>
      </c>
      <c r="T382" s="67" t="str">
        <f t="shared" si="374"/>
        <v>2 doses</v>
      </c>
      <c r="U382" s="67" t="str">
        <f t="shared" si="374"/>
        <v>BNT162b2</v>
      </c>
      <c r="V382" s="67" t="str">
        <f t="shared" si="374"/>
        <v xml:space="preserve">≥28 days </v>
      </c>
      <c r="W382" s="15" t="s">
        <v>977</v>
      </c>
      <c r="X382" s="67"/>
    </row>
    <row r="383" spans="1:24" ht="45" x14ac:dyDescent="0.25">
      <c r="A383" s="62">
        <f t="shared" si="372"/>
        <v>44978</v>
      </c>
      <c r="B383" s="67" t="str">
        <f t="shared" si="372"/>
        <v>Zambrano L. D., et al.</v>
      </c>
      <c r="C383" s="68" t="str">
        <f t="shared" si="372"/>
        <v>BNT162b2 mRNA Vaccination Against Coronavirus Disease 2019 is Associated With a Decreased Likelihood of Multisystem Inflammatory Syndrome in Children Aged 5–18 Years—United States, July 2021 – April 2022</v>
      </c>
      <c r="D383" s="64">
        <f t="shared" si="372"/>
        <v>44774</v>
      </c>
      <c r="E383" s="67" t="str">
        <f t="shared" si="372"/>
        <v>Clinical Infectious Diseases (Oxford Academic)</v>
      </c>
      <c r="F383" s="67" t="str">
        <f t="shared" si="372"/>
        <v>Yes</v>
      </c>
      <c r="G383" s="67" t="str">
        <f t="shared" si="372"/>
        <v>Centers for Disease Control and Prevention, National Center for Immunization and Respiratory Diseases and US Centers for Disease Control and Prevention</v>
      </c>
      <c r="H383" s="67" t="str">
        <f t="shared" si="372"/>
        <v>United States</v>
      </c>
      <c r="I383" s="67" t="str">
        <f t="shared" si="372"/>
        <v>July 2021 to April 2022</v>
      </c>
      <c r="J383" s="67" t="str">
        <f t="shared" si="372"/>
        <v xml:space="preserve">Case-control study </v>
      </c>
      <c r="K383" s="67" t="str">
        <f t="shared" si="373"/>
        <v>Children and adolescents</v>
      </c>
      <c r="L383" s="67" t="str">
        <f t="shared" si="373"/>
        <v>Both</v>
      </c>
      <c r="M383" s="67">
        <f t="shared" si="373"/>
        <v>806</v>
      </c>
      <c r="N383" s="67" t="str">
        <f t="shared" si="373"/>
        <v>Passive</v>
      </c>
      <c r="O383" s="67" t="str">
        <f t="shared" si="373"/>
        <v>Both</v>
      </c>
      <c r="P383" s="67" t="str">
        <f t="shared" si="373"/>
        <v xml:space="preserve">Odds Ratio (OR) 
Associations were examined by age group, timing of vaccination, and period of Delta and Omicron variant predominance using multivariable logistic regression. Reference group is unvaccinated. 
</v>
      </c>
      <c r="Q383" s="67" t="str">
        <f t="shared" si="373"/>
        <v>MIS-C</v>
      </c>
      <c r="R383" s="67" t="s">
        <v>976</v>
      </c>
      <c r="S383" s="67" t="str">
        <f t="shared" si="374"/>
        <v>Overall</v>
      </c>
      <c r="T383" s="67" t="str">
        <f t="shared" si="374"/>
        <v>2 doses</v>
      </c>
      <c r="U383" s="67" t="str">
        <f t="shared" si="374"/>
        <v>BNT162b2</v>
      </c>
      <c r="V383" s="67" t="str">
        <f t="shared" si="374"/>
        <v xml:space="preserve">≥28 days </v>
      </c>
      <c r="W383" s="15" t="s">
        <v>978</v>
      </c>
      <c r="X383" s="67"/>
    </row>
    <row r="384" spans="1:24" ht="30" x14ac:dyDescent="0.25">
      <c r="A384" s="62">
        <f t="shared" si="372"/>
        <v>44978</v>
      </c>
      <c r="B384" s="67" t="str">
        <f t="shared" si="372"/>
        <v>Zambrano L. D., et al.</v>
      </c>
      <c r="C384" s="68" t="str">
        <f t="shared" si="372"/>
        <v>BNT162b2 mRNA Vaccination Against Coronavirus Disease 2019 is Associated With a Decreased Likelihood of Multisystem Inflammatory Syndrome in Children Aged 5–18 Years—United States, July 2021 – April 2022</v>
      </c>
      <c r="D384" s="64">
        <f t="shared" si="372"/>
        <v>44774</v>
      </c>
      <c r="E384" s="67" t="str">
        <f t="shared" si="372"/>
        <v>Clinical Infectious Diseases (Oxford Academic)</v>
      </c>
      <c r="F384" s="67" t="str">
        <f t="shared" si="372"/>
        <v>Yes</v>
      </c>
      <c r="G384" s="67" t="str">
        <f t="shared" si="372"/>
        <v>Centers for Disease Control and Prevention, National Center for Immunization and Respiratory Diseases and US Centers for Disease Control and Prevention</v>
      </c>
      <c r="H384" s="67" t="str">
        <f t="shared" si="372"/>
        <v>United States</v>
      </c>
      <c r="I384" s="67" t="str">
        <f t="shared" si="372"/>
        <v>July 2021 to April 2022</v>
      </c>
      <c r="J384" s="67" t="str">
        <f t="shared" si="372"/>
        <v xml:space="preserve">Case-control study </v>
      </c>
      <c r="K384" s="67" t="str">
        <f t="shared" si="373"/>
        <v>Children and adolescents</v>
      </c>
      <c r="L384" s="67" t="str">
        <f t="shared" si="373"/>
        <v>Both</v>
      </c>
      <c r="M384" s="67">
        <f t="shared" si="373"/>
        <v>806</v>
      </c>
      <c r="N384" s="67" t="str">
        <f t="shared" si="373"/>
        <v>Passive</v>
      </c>
      <c r="O384" s="67" t="str">
        <f t="shared" si="373"/>
        <v>Both</v>
      </c>
      <c r="P384" s="67" t="str">
        <f t="shared" si="373"/>
        <v xml:space="preserve">Odds Ratio (OR) 
Associations were examined by age group, timing of vaccination, and period of Delta and Omicron variant predominance using multivariable logistic regression. Reference group is unvaccinated. 
</v>
      </c>
      <c r="Q384" s="67" t="str">
        <f t="shared" si="373"/>
        <v>MIS-C</v>
      </c>
      <c r="R384" s="67" t="s">
        <v>976</v>
      </c>
      <c r="S384" s="67" t="str">
        <f t="shared" ref="S384:U385" si="375">S383</f>
        <v>Overall</v>
      </c>
      <c r="T384" s="67" t="str">
        <f t="shared" si="375"/>
        <v>2 doses</v>
      </c>
      <c r="U384" s="67" t="str">
        <f t="shared" si="375"/>
        <v>BNT162b2</v>
      </c>
      <c r="V384" s="15" t="s">
        <v>979</v>
      </c>
      <c r="W384" s="15" t="s">
        <v>980</v>
      </c>
      <c r="X384" s="67"/>
    </row>
    <row r="385" spans="1:24" ht="30" x14ac:dyDescent="0.25">
      <c r="A385" s="62">
        <f t="shared" si="372"/>
        <v>44978</v>
      </c>
      <c r="B385" s="67" t="str">
        <f t="shared" si="372"/>
        <v>Zambrano L. D., et al.</v>
      </c>
      <c r="C385" s="68" t="str">
        <f t="shared" si="372"/>
        <v>BNT162b2 mRNA Vaccination Against Coronavirus Disease 2019 is Associated With a Decreased Likelihood of Multisystem Inflammatory Syndrome in Children Aged 5–18 Years—United States, July 2021 – April 2022</v>
      </c>
      <c r="D385" s="64">
        <f t="shared" si="372"/>
        <v>44774</v>
      </c>
      <c r="E385" s="67" t="str">
        <f t="shared" si="372"/>
        <v>Clinical Infectious Diseases (Oxford Academic)</v>
      </c>
      <c r="F385" s="67" t="str">
        <f t="shared" si="372"/>
        <v>Yes</v>
      </c>
      <c r="G385" s="67" t="str">
        <f t="shared" si="372"/>
        <v>Centers for Disease Control and Prevention, National Center for Immunization and Respiratory Diseases and US Centers for Disease Control and Prevention</v>
      </c>
      <c r="H385" s="67" t="str">
        <f t="shared" si="372"/>
        <v>United States</v>
      </c>
      <c r="I385" s="67" t="str">
        <f t="shared" si="372"/>
        <v>July 2021 to April 2022</v>
      </c>
      <c r="J385" s="67" t="str">
        <f t="shared" si="372"/>
        <v xml:space="preserve">Case-control study </v>
      </c>
      <c r="K385" s="67" t="str">
        <f t="shared" si="373"/>
        <v>Children and adolescents</v>
      </c>
      <c r="L385" s="67" t="str">
        <f t="shared" si="373"/>
        <v>Both</v>
      </c>
      <c r="M385" s="67">
        <f t="shared" si="373"/>
        <v>806</v>
      </c>
      <c r="N385" s="67" t="str">
        <f t="shared" si="373"/>
        <v>Passive</v>
      </c>
      <c r="O385" s="67" t="str">
        <f t="shared" si="373"/>
        <v>Both</v>
      </c>
      <c r="P385" s="67" t="str">
        <f t="shared" si="373"/>
        <v xml:space="preserve">Odds Ratio (OR) 
Associations were examined by age group, timing of vaccination, and period of Delta and Omicron variant predominance using multivariable logistic regression. Reference group is unvaccinated. 
</v>
      </c>
      <c r="Q385" s="67" t="str">
        <f t="shared" si="373"/>
        <v>MIS-C</v>
      </c>
      <c r="R385" s="67" t="str">
        <f>R384</f>
        <v>12 to 18</v>
      </c>
      <c r="S385" s="67" t="str">
        <f t="shared" si="375"/>
        <v>Overall</v>
      </c>
      <c r="T385" s="67" t="str">
        <f t="shared" si="375"/>
        <v>2 doses</v>
      </c>
      <c r="U385" s="67" t="str">
        <f t="shared" si="375"/>
        <v>BNT162b2</v>
      </c>
      <c r="V385" s="21" t="s">
        <v>981</v>
      </c>
      <c r="W385" s="15" t="s">
        <v>982</v>
      </c>
      <c r="X385" s="67"/>
    </row>
    <row r="386" spans="1:24" ht="30" x14ac:dyDescent="0.25">
      <c r="A386" s="62">
        <v>44979</v>
      </c>
      <c r="B386" s="67" t="s">
        <v>1236</v>
      </c>
      <c r="C386" s="68" t="s">
        <v>1237</v>
      </c>
      <c r="D386" s="64">
        <v>44835</v>
      </c>
      <c r="E386" s="67" t="s">
        <v>209</v>
      </c>
      <c r="F386" s="67" t="s">
        <v>62</v>
      </c>
      <c r="G386" s="67" t="s">
        <v>139</v>
      </c>
      <c r="H386" s="67" t="s">
        <v>1238</v>
      </c>
      <c r="I386" s="67" t="s">
        <v>1239</v>
      </c>
      <c r="J386" s="67" t="s">
        <v>157</v>
      </c>
      <c r="K386" s="67" t="s">
        <v>473</v>
      </c>
      <c r="L386" s="67" t="s">
        <v>41</v>
      </c>
      <c r="M386" s="67">
        <v>4015618</v>
      </c>
      <c r="N386" s="67" t="s">
        <v>398</v>
      </c>
      <c r="O386" s="67" t="s">
        <v>41</v>
      </c>
      <c r="P386" s="67" t="s">
        <v>1240</v>
      </c>
      <c r="Q386" s="67" t="s">
        <v>814</v>
      </c>
      <c r="R386" s="15" t="s">
        <v>48</v>
      </c>
      <c r="S386" s="67" t="s">
        <v>439</v>
      </c>
      <c r="T386" s="67" t="s">
        <v>402</v>
      </c>
      <c r="U386" s="67" t="s">
        <v>68</v>
      </c>
      <c r="V386" s="67" t="s">
        <v>625</v>
      </c>
      <c r="W386" s="15" t="s">
        <v>1241</v>
      </c>
      <c r="X386" s="67" t="s">
        <v>1242</v>
      </c>
    </row>
    <row r="387" spans="1:24" ht="45" x14ac:dyDescent="0.25">
      <c r="A387" s="62">
        <v>44979</v>
      </c>
      <c r="B387" s="67" t="s">
        <v>1236</v>
      </c>
      <c r="C387" s="68" t="s">
        <v>1237</v>
      </c>
      <c r="D387" s="64">
        <v>44835</v>
      </c>
      <c r="E387" s="67" t="s">
        <v>209</v>
      </c>
      <c r="F387" s="67" t="s">
        <v>62</v>
      </c>
      <c r="G387" s="67" t="s">
        <v>139</v>
      </c>
      <c r="H387" s="67" t="s">
        <v>1238</v>
      </c>
      <c r="I387" s="67" t="s">
        <v>1239</v>
      </c>
      <c r="J387" s="67" t="s">
        <v>157</v>
      </c>
      <c r="K387" s="67" t="s">
        <v>473</v>
      </c>
      <c r="L387" s="67" t="s">
        <v>41</v>
      </c>
      <c r="M387" s="67">
        <v>4015618</v>
      </c>
      <c r="N387" s="67" t="s">
        <v>398</v>
      </c>
      <c r="O387" s="67" t="s">
        <v>41</v>
      </c>
      <c r="P387" s="67" t="s">
        <v>1243</v>
      </c>
      <c r="Q387" s="67" t="s">
        <v>814</v>
      </c>
      <c r="R387" s="25" t="s">
        <v>732</v>
      </c>
      <c r="S387" s="67" t="s">
        <v>439</v>
      </c>
      <c r="T387" s="67" t="s">
        <v>402</v>
      </c>
      <c r="U387" s="67" t="s">
        <v>68</v>
      </c>
      <c r="V387" s="67" t="s">
        <v>625</v>
      </c>
      <c r="W387" s="15" t="s">
        <v>1244</v>
      </c>
      <c r="X387" s="67"/>
    </row>
    <row r="388" spans="1:24" ht="30" x14ac:dyDescent="0.25">
      <c r="A388" s="62">
        <v>44979</v>
      </c>
      <c r="B388" s="67" t="s">
        <v>1236</v>
      </c>
      <c r="C388" s="68" t="s">
        <v>1237</v>
      </c>
      <c r="D388" s="64">
        <v>44835</v>
      </c>
      <c r="E388" s="67" t="s">
        <v>209</v>
      </c>
      <c r="F388" s="67" t="s">
        <v>62</v>
      </c>
      <c r="G388" s="67" t="s">
        <v>139</v>
      </c>
      <c r="H388" s="67" t="s">
        <v>1238</v>
      </c>
      <c r="I388" s="67" t="s">
        <v>1239</v>
      </c>
      <c r="J388" s="67" t="s">
        <v>157</v>
      </c>
      <c r="K388" s="67" t="s">
        <v>473</v>
      </c>
      <c r="L388" s="67" t="s">
        <v>41</v>
      </c>
      <c r="M388" s="67">
        <v>4015618</v>
      </c>
      <c r="N388" s="67" t="s">
        <v>398</v>
      </c>
      <c r="O388" s="67" t="s">
        <v>41</v>
      </c>
      <c r="P388" s="67" t="s">
        <v>1243</v>
      </c>
      <c r="Q388" s="67" t="s">
        <v>814</v>
      </c>
      <c r="R388" s="15" t="s">
        <v>853</v>
      </c>
      <c r="S388" s="67" t="s">
        <v>439</v>
      </c>
      <c r="T388" s="67" t="s">
        <v>402</v>
      </c>
      <c r="U388" s="67" t="s">
        <v>68</v>
      </c>
      <c r="V388" s="67" t="s">
        <v>625</v>
      </c>
      <c r="W388" s="15" t="s">
        <v>1245</v>
      </c>
      <c r="X388" s="67"/>
    </row>
    <row r="389" spans="1:24" ht="30" x14ac:dyDescent="0.25">
      <c r="A389" s="62">
        <v>44979</v>
      </c>
      <c r="B389" s="67" t="s">
        <v>1236</v>
      </c>
      <c r="C389" s="68" t="s">
        <v>1237</v>
      </c>
      <c r="D389" s="64">
        <v>44835</v>
      </c>
      <c r="E389" s="67" t="s">
        <v>209</v>
      </c>
      <c r="F389" s="67" t="s">
        <v>62</v>
      </c>
      <c r="G389" s="67" t="s">
        <v>139</v>
      </c>
      <c r="H389" s="67" t="s">
        <v>1238</v>
      </c>
      <c r="I389" s="67" t="s">
        <v>1239</v>
      </c>
      <c r="J389" s="67" t="s">
        <v>157</v>
      </c>
      <c r="K389" s="67" t="s">
        <v>473</v>
      </c>
      <c r="L389" s="67" t="s">
        <v>41</v>
      </c>
      <c r="M389" s="67">
        <v>4015618</v>
      </c>
      <c r="N389" s="67" t="s">
        <v>398</v>
      </c>
      <c r="O389" s="67" t="s">
        <v>41</v>
      </c>
      <c r="P389" s="67" t="s">
        <v>1243</v>
      </c>
      <c r="Q389" s="67" t="s">
        <v>814</v>
      </c>
      <c r="R389" s="15" t="s">
        <v>1246</v>
      </c>
      <c r="S389" s="67" t="s">
        <v>439</v>
      </c>
      <c r="T389" s="67" t="s">
        <v>402</v>
      </c>
      <c r="U389" s="67" t="s">
        <v>68</v>
      </c>
      <c r="V389" s="67" t="s">
        <v>625</v>
      </c>
      <c r="W389" s="15" t="s">
        <v>1247</v>
      </c>
      <c r="X389" s="67"/>
    </row>
    <row r="390" spans="1:24" ht="30" x14ac:dyDescent="0.25">
      <c r="A390" s="62">
        <v>44979</v>
      </c>
      <c r="B390" s="67" t="s">
        <v>1236</v>
      </c>
      <c r="C390" s="68" t="s">
        <v>1237</v>
      </c>
      <c r="D390" s="64">
        <v>44835</v>
      </c>
      <c r="E390" s="67" t="s">
        <v>209</v>
      </c>
      <c r="F390" s="67" t="s">
        <v>62</v>
      </c>
      <c r="G390" s="67" t="s">
        <v>139</v>
      </c>
      <c r="H390" s="67" t="s">
        <v>1238</v>
      </c>
      <c r="I390" s="67" t="s">
        <v>1239</v>
      </c>
      <c r="J390" s="67" t="s">
        <v>157</v>
      </c>
      <c r="K390" s="67" t="s">
        <v>473</v>
      </c>
      <c r="L390" s="67" t="s">
        <v>41</v>
      </c>
      <c r="M390" s="67">
        <v>4015618</v>
      </c>
      <c r="N390" s="67" t="s">
        <v>398</v>
      </c>
      <c r="O390" s="67" t="s">
        <v>41</v>
      </c>
      <c r="P390" s="67" t="s">
        <v>1243</v>
      </c>
      <c r="Q390" s="67" t="s">
        <v>814</v>
      </c>
      <c r="R390" s="15" t="s">
        <v>663</v>
      </c>
      <c r="S390" s="67" t="s">
        <v>439</v>
      </c>
      <c r="T390" s="67" t="s">
        <v>402</v>
      </c>
      <c r="U390" s="67" t="s">
        <v>68</v>
      </c>
      <c r="V390" s="67" t="s">
        <v>625</v>
      </c>
      <c r="W390" s="15" t="s">
        <v>1248</v>
      </c>
      <c r="X390" s="67"/>
    </row>
    <row r="391" spans="1:24" ht="30" x14ac:dyDescent="0.25">
      <c r="A391" s="62">
        <v>44979</v>
      </c>
      <c r="B391" s="67" t="s">
        <v>1236</v>
      </c>
      <c r="C391" s="68" t="s">
        <v>1237</v>
      </c>
      <c r="D391" s="64">
        <v>44835</v>
      </c>
      <c r="E391" s="67" t="s">
        <v>209</v>
      </c>
      <c r="F391" s="67" t="s">
        <v>62</v>
      </c>
      <c r="G391" s="67" t="s">
        <v>139</v>
      </c>
      <c r="H391" s="67" t="s">
        <v>1238</v>
      </c>
      <c r="I391" s="67" t="s">
        <v>1239</v>
      </c>
      <c r="J391" s="67" t="s">
        <v>157</v>
      </c>
      <c r="K391" s="67" t="s">
        <v>473</v>
      </c>
      <c r="L391" s="67" t="s">
        <v>41</v>
      </c>
      <c r="M391" s="67">
        <v>4015618</v>
      </c>
      <c r="N391" s="67" t="s">
        <v>398</v>
      </c>
      <c r="O391" s="67" t="s">
        <v>41</v>
      </c>
      <c r="P391" s="67" t="s">
        <v>1243</v>
      </c>
      <c r="Q391" s="67" t="s">
        <v>814</v>
      </c>
      <c r="R391" s="15" t="s">
        <v>665</v>
      </c>
      <c r="S391" s="67" t="s">
        <v>439</v>
      </c>
      <c r="T391" s="67" t="s">
        <v>402</v>
      </c>
      <c r="U391" s="67" t="s">
        <v>68</v>
      </c>
      <c r="V391" s="67" t="s">
        <v>625</v>
      </c>
      <c r="W391" s="15" t="s">
        <v>1249</v>
      </c>
      <c r="X391" s="67"/>
    </row>
    <row r="392" spans="1:24" ht="30" x14ac:dyDescent="0.25">
      <c r="A392" s="62">
        <v>44979</v>
      </c>
      <c r="B392" s="67" t="s">
        <v>1236</v>
      </c>
      <c r="C392" s="68" t="s">
        <v>1237</v>
      </c>
      <c r="D392" s="64">
        <v>44835</v>
      </c>
      <c r="E392" s="67" t="s">
        <v>209</v>
      </c>
      <c r="F392" s="67" t="s">
        <v>62</v>
      </c>
      <c r="G392" s="67" t="s">
        <v>139</v>
      </c>
      <c r="H392" s="67" t="s">
        <v>1238</v>
      </c>
      <c r="I392" s="67" t="s">
        <v>1239</v>
      </c>
      <c r="J392" s="67" t="s">
        <v>157</v>
      </c>
      <c r="K392" s="67" t="s">
        <v>473</v>
      </c>
      <c r="L392" s="67" t="s">
        <v>41</v>
      </c>
      <c r="M392" s="67">
        <v>4015618</v>
      </c>
      <c r="N392" s="67" t="s">
        <v>398</v>
      </c>
      <c r="O392" s="67" t="s">
        <v>41</v>
      </c>
      <c r="P392" s="67" t="s">
        <v>1243</v>
      </c>
      <c r="Q392" s="67" t="s">
        <v>814</v>
      </c>
      <c r="R392" s="15" t="s">
        <v>48</v>
      </c>
      <c r="S392" s="67" t="s">
        <v>439</v>
      </c>
      <c r="T392" s="67" t="s">
        <v>109</v>
      </c>
      <c r="U392" s="67" t="s">
        <v>68</v>
      </c>
      <c r="V392" s="67" t="s">
        <v>625</v>
      </c>
      <c r="W392" s="15" t="s">
        <v>1250</v>
      </c>
      <c r="X392" s="67"/>
    </row>
    <row r="393" spans="1:24" ht="45" x14ac:dyDescent="0.25">
      <c r="A393" s="62">
        <v>44979</v>
      </c>
      <c r="B393" s="67" t="s">
        <v>1236</v>
      </c>
      <c r="C393" s="68" t="s">
        <v>1237</v>
      </c>
      <c r="D393" s="64">
        <v>44835</v>
      </c>
      <c r="E393" s="67" t="s">
        <v>209</v>
      </c>
      <c r="F393" s="67" t="s">
        <v>62</v>
      </c>
      <c r="G393" s="67" t="s">
        <v>139</v>
      </c>
      <c r="H393" s="67" t="s">
        <v>1238</v>
      </c>
      <c r="I393" s="67" t="s">
        <v>1239</v>
      </c>
      <c r="J393" s="67" t="s">
        <v>157</v>
      </c>
      <c r="K393" s="67" t="s">
        <v>473</v>
      </c>
      <c r="L393" s="67" t="s">
        <v>41</v>
      </c>
      <c r="M393" s="67">
        <v>4015618</v>
      </c>
      <c r="N393" s="67" t="s">
        <v>398</v>
      </c>
      <c r="O393" s="67" t="s">
        <v>41</v>
      </c>
      <c r="P393" s="67" t="s">
        <v>1243</v>
      </c>
      <c r="Q393" s="67" t="s">
        <v>814</v>
      </c>
      <c r="R393" s="25" t="s">
        <v>732</v>
      </c>
      <c r="S393" s="67" t="s">
        <v>439</v>
      </c>
      <c r="T393" s="67" t="s">
        <v>109</v>
      </c>
      <c r="U393" s="67" t="s">
        <v>68</v>
      </c>
      <c r="V393" s="67" t="s">
        <v>625</v>
      </c>
      <c r="W393" s="15" t="s">
        <v>1251</v>
      </c>
      <c r="X393" s="67"/>
    </row>
    <row r="394" spans="1:24" ht="45" x14ac:dyDescent="0.25">
      <c r="A394" s="62">
        <v>44979</v>
      </c>
      <c r="B394" s="67" t="s">
        <v>1236</v>
      </c>
      <c r="C394" s="68" t="s">
        <v>1237</v>
      </c>
      <c r="D394" s="64">
        <v>44835</v>
      </c>
      <c r="E394" s="67" t="s">
        <v>209</v>
      </c>
      <c r="F394" s="67" t="s">
        <v>62</v>
      </c>
      <c r="G394" s="67" t="s">
        <v>139</v>
      </c>
      <c r="H394" s="67" t="s">
        <v>1238</v>
      </c>
      <c r="I394" s="67" t="s">
        <v>1239</v>
      </c>
      <c r="J394" s="67" t="s">
        <v>157</v>
      </c>
      <c r="K394" s="67" t="s">
        <v>473</v>
      </c>
      <c r="L394" s="67" t="s">
        <v>41</v>
      </c>
      <c r="M394" s="67">
        <v>4015618</v>
      </c>
      <c r="N394" s="67" t="s">
        <v>398</v>
      </c>
      <c r="O394" s="67" t="s">
        <v>41</v>
      </c>
      <c r="P394" s="67" t="s">
        <v>1243</v>
      </c>
      <c r="Q394" s="67" t="s">
        <v>814</v>
      </c>
      <c r="R394" s="15" t="s">
        <v>853</v>
      </c>
      <c r="S394" s="67" t="s">
        <v>439</v>
      </c>
      <c r="T394" s="67" t="s">
        <v>109</v>
      </c>
      <c r="U394" s="67" t="s">
        <v>68</v>
      </c>
      <c r="V394" s="67" t="s">
        <v>625</v>
      </c>
      <c r="W394" s="15" t="s">
        <v>1252</v>
      </c>
      <c r="X394" s="67"/>
    </row>
    <row r="395" spans="1:24" ht="45" x14ac:dyDescent="0.25">
      <c r="A395" s="62">
        <v>44979</v>
      </c>
      <c r="B395" s="67" t="s">
        <v>1236</v>
      </c>
      <c r="C395" s="68" t="s">
        <v>1237</v>
      </c>
      <c r="D395" s="64">
        <v>44835</v>
      </c>
      <c r="E395" s="67" t="s">
        <v>209</v>
      </c>
      <c r="F395" s="67" t="s">
        <v>62</v>
      </c>
      <c r="G395" s="67" t="s">
        <v>139</v>
      </c>
      <c r="H395" s="67" t="s">
        <v>1238</v>
      </c>
      <c r="I395" s="67" t="s">
        <v>1239</v>
      </c>
      <c r="J395" s="67" t="s">
        <v>157</v>
      </c>
      <c r="K395" s="67" t="s">
        <v>473</v>
      </c>
      <c r="L395" s="67" t="s">
        <v>41</v>
      </c>
      <c r="M395" s="67">
        <v>4015618</v>
      </c>
      <c r="N395" s="67" t="s">
        <v>398</v>
      </c>
      <c r="O395" s="67" t="s">
        <v>41</v>
      </c>
      <c r="P395" s="67" t="s">
        <v>1243</v>
      </c>
      <c r="Q395" s="67" t="s">
        <v>814</v>
      </c>
      <c r="R395" s="15" t="s">
        <v>1246</v>
      </c>
      <c r="S395" s="67" t="s">
        <v>439</v>
      </c>
      <c r="T395" s="67" t="s">
        <v>109</v>
      </c>
      <c r="U395" s="67" t="s">
        <v>68</v>
      </c>
      <c r="V395" s="67" t="s">
        <v>625</v>
      </c>
      <c r="W395" s="15" t="s">
        <v>1253</v>
      </c>
      <c r="X395" s="67"/>
    </row>
    <row r="396" spans="1:24" ht="30" x14ac:dyDescent="0.25">
      <c r="A396" s="62">
        <v>44979</v>
      </c>
      <c r="B396" s="67" t="s">
        <v>1236</v>
      </c>
      <c r="C396" s="68" t="s">
        <v>1237</v>
      </c>
      <c r="D396" s="64">
        <v>44835</v>
      </c>
      <c r="E396" s="67" t="s">
        <v>209</v>
      </c>
      <c r="F396" s="67" t="s">
        <v>62</v>
      </c>
      <c r="G396" s="67" t="s">
        <v>139</v>
      </c>
      <c r="H396" s="67" t="s">
        <v>1238</v>
      </c>
      <c r="I396" s="67" t="s">
        <v>1239</v>
      </c>
      <c r="J396" s="67" t="s">
        <v>157</v>
      </c>
      <c r="K396" s="67" t="s">
        <v>473</v>
      </c>
      <c r="L396" s="67" t="s">
        <v>41</v>
      </c>
      <c r="M396" s="67">
        <v>4015618</v>
      </c>
      <c r="N396" s="67" t="s">
        <v>398</v>
      </c>
      <c r="O396" s="67" t="s">
        <v>41</v>
      </c>
      <c r="P396" s="67" t="s">
        <v>1243</v>
      </c>
      <c r="Q396" s="67" t="s">
        <v>814</v>
      </c>
      <c r="R396" s="15" t="s">
        <v>663</v>
      </c>
      <c r="S396" s="67" t="s">
        <v>439</v>
      </c>
      <c r="T396" s="67" t="s">
        <v>109</v>
      </c>
      <c r="U396" s="67" t="s">
        <v>68</v>
      </c>
      <c r="V396" s="67" t="s">
        <v>625</v>
      </c>
      <c r="W396" s="15" t="s">
        <v>1254</v>
      </c>
      <c r="X396" s="67"/>
    </row>
    <row r="397" spans="1:24" ht="30" x14ac:dyDescent="0.25">
      <c r="A397" s="62">
        <v>44979</v>
      </c>
      <c r="B397" s="67" t="s">
        <v>1236</v>
      </c>
      <c r="C397" s="68" t="s">
        <v>1237</v>
      </c>
      <c r="D397" s="64">
        <v>44835</v>
      </c>
      <c r="E397" s="67" t="s">
        <v>209</v>
      </c>
      <c r="F397" s="67" t="s">
        <v>62</v>
      </c>
      <c r="G397" s="67" t="s">
        <v>139</v>
      </c>
      <c r="H397" s="67" t="s">
        <v>1238</v>
      </c>
      <c r="I397" s="67" t="s">
        <v>1239</v>
      </c>
      <c r="J397" s="67" t="s">
        <v>157</v>
      </c>
      <c r="K397" s="67" t="s">
        <v>473</v>
      </c>
      <c r="L397" s="67" t="s">
        <v>41</v>
      </c>
      <c r="M397" s="67">
        <v>4015618</v>
      </c>
      <c r="N397" s="67" t="s">
        <v>398</v>
      </c>
      <c r="O397" s="67" t="s">
        <v>41</v>
      </c>
      <c r="P397" s="67" t="s">
        <v>1243</v>
      </c>
      <c r="Q397" s="67" t="s">
        <v>814</v>
      </c>
      <c r="R397" s="15" t="s">
        <v>665</v>
      </c>
      <c r="S397" s="67" t="s">
        <v>439</v>
      </c>
      <c r="T397" s="67" t="s">
        <v>109</v>
      </c>
      <c r="U397" s="67" t="s">
        <v>68</v>
      </c>
      <c r="V397" s="67" t="s">
        <v>625</v>
      </c>
      <c r="W397" s="15" t="s">
        <v>1255</v>
      </c>
      <c r="X397" s="67"/>
    </row>
    <row r="398" spans="1:24" ht="30" x14ac:dyDescent="0.25">
      <c r="A398" s="62">
        <v>44979</v>
      </c>
      <c r="B398" s="67" t="s">
        <v>1236</v>
      </c>
      <c r="C398" s="68" t="s">
        <v>1237</v>
      </c>
      <c r="D398" s="64">
        <v>44835</v>
      </c>
      <c r="E398" s="67" t="s">
        <v>209</v>
      </c>
      <c r="F398" s="67" t="s">
        <v>62</v>
      </c>
      <c r="G398" s="67" t="s">
        <v>139</v>
      </c>
      <c r="H398" s="67" t="s">
        <v>1238</v>
      </c>
      <c r="I398" s="67" t="s">
        <v>1239</v>
      </c>
      <c r="J398" s="67" t="s">
        <v>157</v>
      </c>
      <c r="K398" s="67" t="s">
        <v>473</v>
      </c>
      <c r="L398" s="67" t="s">
        <v>41</v>
      </c>
      <c r="M398" s="67">
        <v>4015618</v>
      </c>
      <c r="N398" s="67" t="s">
        <v>398</v>
      </c>
      <c r="O398" s="67" t="s">
        <v>41</v>
      </c>
      <c r="P398" s="67" t="s">
        <v>1243</v>
      </c>
      <c r="Q398" s="67" t="s">
        <v>814</v>
      </c>
      <c r="R398" s="15" t="s">
        <v>48</v>
      </c>
      <c r="S398" s="67" t="s">
        <v>445</v>
      </c>
      <c r="T398" s="67" t="s">
        <v>402</v>
      </c>
      <c r="U398" s="67" t="s">
        <v>68</v>
      </c>
      <c r="V398" s="67" t="s">
        <v>625</v>
      </c>
      <c r="W398" s="15" t="s">
        <v>1256</v>
      </c>
      <c r="X398" s="67"/>
    </row>
    <row r="399" spans="1:24" ht="45" x14ac:dyDescent="0.25">
      <c r="A399" s="62">
        <v>44979</v>
      </c>
      <c r="B399" s="67" t="s">
        <v>1236</v>
      </c>
      <c r="C399" s="68" t="s">
        <v>1237</v>
      </c>
      <c r="D399" s="64">
        <v>44835</v>
      </c>
      <c r="E399" s="67" t="s">
        <v>209</v>
      </c>
      <c r="F399" s="67" t="s">
        <v>62</v>
      </c>
      <c r="G399" s="67" t="s">
        <v>139</v>
      </c>
      <c r="H399" s="67" t="s">
        <v>1238</v>
      </c>
      <c r="I399" s="67" t="s">
        <v>1239</v>
      </c>
      <c r="J399" s="67" t="s">
        <v>157</v>
      </c>
      <c r="K399" s="67" t="s">
        <v>473</v>
      </c>
      <c r="L399" s="67" t="s">
        <v>41</v>
      </c>
      <c r="M399" s="67">
        <v>4015618</v>
      </c>
      <c r="N399" s="67" t="s">
        <v>398</v>
      </c>
      <c r="O399" s="67" t="s">
        <v>41</v>
      </c>
      <c r="P399" s="67" t="s">
        <v>1243</v>
      </c>
      <c r="Q399" s="67" t="s">
        <v>814</v>
      </c>
      <c r="R399" s="15" t="s">
        <v>732</v>
      </c>
      <c r="S399" s="67" t="s">
        <v>445</v>
      </c>
      <c r="T399" s="67" t="s">
        <v>402</v>
      </c>
      <c r="U399" s="67" t="s">
        <v>68</v>
      </c>
      <c r="V399" s="67" t="s">
        <v>625</v>
      </c>
      <c r="W399" s="15" t="s">
        <v>1257</v>
      </c>
      <c r="X399" s="67"/>
    </row>
    <row r="400" spans="1:24" ht="30" x14ac:dyDescent="0.25">
      <c r="A400" s="62">
        <v>44979</v>
      </c>
      <c r="B400" s="67" t="s">
        <v>1236</v>
      </c>
      <c r="C400" s="68" t="s">
        <v>1237</v>
      </c>
      <c r="D400" s="64">
        <v>44835</v>
      </c>
      <c r="E400" s="67" t="s">
        <v>209</v>
      </c>
      <c r="F400" s="67" t="s">
        <v>62</v>
      </c>
      <c r="G400" s="67" t="s">
        <v>139</v>
      </c>
      <c r="H400" s="67" t="s">
        <v>1238</v>
      </c>
      <c r="I400" s="67" t="s">
        <v>1239</v>
      </c>
      <c r="J400" s="67" t="s">
        <v>157</v>
      </c>
      <c r="K400" s="67" t="s">
        <v>473</v>
      </c>
      <c r="L400" s="67" t="s">
        <v>41</v>
      </c>
      <c r="M400" s="67">
        <v>4015618</v>
      </c>
      <c r="N400" s="67" t="s">
        <v>398</v>
      </c>
      <c r="O400" s="67" t="s">
        <v>41</v>
      </c>
      <c r="P400" s="67" t="s">
        <v>1243</v>
      </c>
      <c r="Q400" s="67" t="s">
        <v>814</v>
      </c>
      <c r="R400" s="15" t="s">
        <v>853</v>
      </c>
      <c r="S400" s="67" t="s">
        <v>445</v>
      </c>
      <c r="T400" s="67" t="s">
        <v>402</v>
      </c>
      <c r="U400" s="67" t="s">
        <v>68</v>
      </c>
      <c r="V400" s="67" t="s">
        <v>625</v>
      </c>
      <c r="W400" s="15" t="s">
        <v>1258</v>
      </c>
      <c r="X400" s="67"/>
    </row>
    <row r="401" spans="1:24" ht="30" x14ac:dyDescent="0.25">
      <c r="A401" s="62">
        <v>44979</v>
      </c>
      <c r="B401" s="67" t="s">
        <v>1236</v>
      </c>
      <c r="C401" s="68" t="s">
        <v>1237</v>
      </c>
      <c r="D401" s="64">
        <v>44835</v>
      </c>
      <c r="E401" s="67" t="s">
        <v>209</v>
      </c>
      <c r="F401" s="67" t="s">
        <v>62</v>
      </c>
      <c r="G401" s="67" t="s">
        <v>139</v>
      </c>
      <c r="H401" s="67" t="s">
        <v>1238</v>
      </c>
      <c r="I401" s="67" t="s">
        <v>1239</v>
      </c>
      <c r="J401" s="67" t="s">
        <v>157</v>
      </c>
      <c r="K401" s="67" t="s">
        <v>473</v>
      </c>
      <c r="L401" s="67" t="s">
        <v>41</v>
      </c>
      <c r="M401" s="67">
        <v>4015618</v>
      </c>
      <c r="N401" s="67" t="s">
        <v>398</v>
      </c>
      <c r="O401" s="67" t="s">
        <v>41</v>
      </c>
      <c r="P401" s="67" t="s">
        <v>1243</v>
      </c>
      <c r="Q401" s="67" t="s">
        <v>814</v>
      </c>
      <c r="R401" s="15" t="s">
        <v>1259</v>
      </c>
      <c r="S401" s="67" t="s">
        <v>445</v>
      </c>
      <c r="T401" s="67" t="s">
        <v>402</v>
      </c>
      <c r="U401" s="67" t="s">
        <v>68</v>
      </c>
      <c r="V401" s="67" t="s">
        <v>625</v>
      </c>
      <c r="W401" s="15" t="s">
        <v>1260</v>
      </c>
      <c r="X401" s="67"/>
    </row>
    <row r="402" spans="1:24" ht="30" x14ac:dyDescent="0.25">
      <c r="A402" s="62">
        <v>44979</v>
      </c>
      <c r="B402" s="67" t="s">
        <v>1236</v>
      </c>
      <c r="C402" s="68" t="s">
        <v>1237</v>
      </c>
      <c r="D402" s="64">
        <v>44835</v>
      </c>
      <c r="E402" s="67" t="s">
        <v>209</v>
      </c>
      <c r="F402" s="67" t="s">
        <v>62</v>
      </c>
      <c r="G402" s="67" t="s">
        <v>139</v>
      </c>
      <c r="H402" s="67" t="s">
        <v>1238</v>
      </c>
      <c r="I402" s="67" t="s">
        <v>1239</v>
      </c>
      <c r="J402" s="67" t="s">
        <v>157</v>
      </c>
      <c r="K402" s="67" t="s">
        <v>473</v>
      </c>
      <c r="L402" s="67" t="s">
        <v>41</v>
      </c>
      <c r="M402" s="67">
        <v>4015618</v>
      </c>
      <c r="N402" s="67" t="s">
        <v>398</v>
      </c>
      <c r="O402" s="67" t="s">
        <v>41</v>
      </c>
      <c r="P402" s="67" t="s">
        <v>1243</v>
      </c>
      <c r="Q402" s="67" t="s">
        <v>814</v>
      </c>
      <c r="R402" s="15" t="s">
        <v>665</v>
      </c>
      <c r="S402" s="67" t="s">
        <v>445</v>
      </c>
      <c r="T402" s="67" t="s">
        <v>402</v>
      </c>
      <c r="U402" s="67" t="s">
        <v>68</v>
      </c>
      <c r="V402" s="67" t="s">
        <v>625</v>
      </c>
      <c r="W402" s="15" t="s">
        <v>1261</v>
      </c>
      <c r="X402" s="67"/>
    </row>
    <row r="403" spans="1:24" ht="30" x14ac:dyDescent="0.25">
      <c r="A403" s="62">
        <v>44979</v>
      </c>
      <c r="B403" s="67" t="s">
        <v>1236</v>
      </c>
      <c r="C403" s="68" t="s">
        <v>1237</v>
      </c>
      <c r="D403" s="64">
        <v>44835</v>
      </c>
      <c r="E403" s="67" t="s">
        <v>209</v>
      </c>
      <c r="F403" s="67" t="s">
        <v>62</v>
      </c>
      <c r="G403" s="67" t="s">
        <v>139</v>
      </c>
      <c r="H403" s="67" t="s">
        <v>1238</v>
      </c>
      <c r="I403" s="67" t="s">
        <v>1239</v>
      </c>
      <c r="J403" s="67" t="s">
        <v>157</v>
      </c>
      <c r="K403" s="67" t="s">
        <v>473</v>
      </c>
      <c r="L403" s="67" t="s">
        <v>41</v>
      </c>
      <c r="M403" s="67">
        <v>4015618</v>
      </c>
      <c r="N403" s="67" t="s">
        <v>398</v>
      </c>
      <c r="O403" s="67" t="s">
        <v>41</v>
      </c>
      <c r="P403" s="67" t="s">
        <v>1243</v>
      </c>
      <c r="Q403" s="67" t="s">
        <v>814</v>
      </c>
      <c r="R403" s="15" t="s">
        <v>667</v>
      </c>
      <c r="S403" s="67" t="s">
        <v>445</v>
      </c>
      <c r="T403" s="67" t="s">
        <v>402</v>
      </c>
      <c r="U403" s="67" t="s">
        <v>68</v>
      </c>
      <c r="V403" s="67" t="s">
        <v>625</v>
      </c>
      <c r="W403" s="15" t="s">
        <v>1262</v>
      </c>
      <c r="X403" s="67"/>
    </row>
    <row r="404" spans="1:24" ht="45" x14ac:dyDescent="0.25">
      <c r="A404" s="62">
        <v>44979</v>
      </c>
      <c r="B404" s="67" t="s">
        <v>1236</v>
      </c>
      <c r="C404" s="68" t="s">
        <v>1237</v>
      </c>
      <c r="D404" s="64">
        <v>44835</v>
      </c>
      <c r="E404" s="67" t="s">
        <v>209</v>
      </c>
      <c r="F404" s="67" t="s">
        <v>62</v>
      </c>
      <c r="G404" s="67" t="s">
        <v>139</v>
      </c>
      <c r="H404" s="67" t="s">
        <v>1238</v>
      </c>
      <c r="I404" s="67" t="s">
        <v>1239</v>
      </c>
      <c r="J404" s="67" t="s">
        <v>157</v>
      </c>
      <c r="K404" s="67" t="s">
        <v>473</v>
      </c>
      <c r="L404" s="67" t="s">
        <v>41</v>
      </c>
      <c r="M404" s="67">
        <v>4015618</v>
      </c>
      <c r="N404" s="67" t="s">
        <v>398</v>
      </c>
      <c r="O404" s="67" t="s">
        <v>41</v>
      </c>
      <c r="P404" s="67" t="s">
        <v>1243</v>
      </c>
      <c r="Q404" s="67" t="s">
        <v>814</v>
      </c>
      <c r="R404" s="15" t="s">
        <v>215</v>
      </c>
      <c r="S404" s="67" t="s">
        <v>445</v>
      </c>
      <c r="T404" s="67" t="s">
        <v>402</v>
      </c>
      <c r="U404" s="67" t="s">
        <v>68</v>
      </c>
      <c r="V404" s="67" t="s">
        <v>625</v>
      </c>
      <c r="W404" s="15" t="s">
        <v>1263</v>
      </c>
      <c r="X404" s="67"/>
    </row>
    <row r="405" spans="1:24" x14ac:dyDescent="0.25">
      <c r="A405" s="62">
        <v>44979</v>
      </c>
      <c r="B405" s="67" t="s">
        <v>1236</v>
      </c>
      <c r="C405" s="68" t="s">
        <v>1237</v>
      </c>
      <c r="D405" s="64">
        <v>44835</v>
      </c>
      <c r="E405" s="67" t="s">
        <v>209</v>
      </c>
      <c r="F405" s="67" t="s">
        <v>62</v>
      </c>
      <c r="G405" s="67" t="s">
        <v>139</v>
      </c>
      <c r="H405" s="67" t="s">
        <v>1238</v>
      </c>
      <c r="I405" s="67" t="s">
        <v>1239</v>
      </c>
      <c r="J405" s="67" t="s">
        <v>157</v>
      </c>
      <c r="K405" s="67" t="s">
        <v>473</v>
      </c>
      <c r="L405" s="67" t="s">
        <v>41</v>
      </c>
      <c r="M405" s="67">
        <v>4015618</v>
      </c>
      <c r="N405" s="67" t="s">
        <v>398</v>
      </c>
      <c r="O405" s="67" t="s">
        <v>41</v>
      </c>
      <c r="P405" s="67" t="s">
        <v>1243</v>
      </c>
      <c r="Q405" s="67" t="s">
        <v>814</v>
      </c>
      <c r="R405" s="15" t="s">
        <v>48</v>
      </c>
      <c r="S405" s="67" t="s">
        <v>445</v>
      </c>
      <c r="T405" s="67" t="s">
        <v>109</v>
      </c>
      <c r="U405" s="67" t="s">
        <v>68</v>
      </c>
      <c r="V405" s="67" t="s">
        <v>625</v>
      </c>
      <c r="W405" s="15" t="s">
        <v>1264</v>
      </c>
      <c r="X405" s="67"/>
    </row>
    <row r="406" spans="1:24" ht="45" x14ac:dyDescent="0.25">
      <c r="A406" s="62">
        <v>44979</v>
      </c>
      <c r="B406" s="67" t="s">
        <v>1236</v>
      </c>
      <c r="C406" s="68" t="s">
        <v>1237</v>
      </c>
      <c r="D406" s="64">
        <v>44835</v>
      </c>
      <c r="E406" s="67" t="s">
        <v>209</v>
      </c>
      <c r="F406" s="67" t="s">
        <v>62</v>
      </c>
      <c r="G406" s="67" t="s">
        <v>139</v>
      </c>
      <c r="H406" s="67" t="s">
        <v>1238</v>
      </c>
      <c r="I406" s="67" t="s">
        <v>1239</v>
      </c>
      <c r="J406" s="67" t="s">
        <v>157</v>
      </c>
      <c r="K406" s="67" t="s">
        <v>473</v>
      </c>
      <c r="L406" s="67" t="s">
        <v>41</v>
      </c>
      <c r="M406" s="67">
        <v>4015618</v>
      </c>
      <c r="N406" s="67" t="s">
        <v>398</v>
      </c>
      <c r="O406" s="67" t="s">
        <v>41</v>
      </c>
      <c r="P406" s="67" t="s">
        <v>1243</v>
      </c>
      <c r="Q406" s="67" t="s">
        <v>814</v>
      </c>
      <c r="R406" s="15" t="s">
        <v>732</v>
      </c>
      <c r="S406" s="67" t="s">
        <v>445</v>
      </c>
      <c r="T406" s="67" t="s">
        <v>109</v>
      </c>
      <c r="U406" s="67" t="s">
        <v>68</v>
      </c>
      <c r="V406" s="67" t="s">
        <v>625</v>
      </c>
      <c r="W406" s="15" t="s">
        <v>1265</v>
      </c>
      <c r="X406" s="67"/>
    </row>
    <row r="407" spans="1:24" ht="30" x14ac:dyDescent="0.25">
      <c r="A407" s="62">
        <v>44979</v>
      </c>
      <c r="B407" s="67" t="s">
        <v>1236</v>
      </c>
      <c r="C407" s="68" t="s">
        <v>1237</v>
      </c>
      <c r="D407" s="64">
        <v>44835</v>
      </c>
      <c r="E407" s="67" t="s">
        <v>209</v>
      </c>
      <c r="F407" s="67" t="s">
        <v>62</v>
      </c>
      <c r="G407" s="67" t="s">
        <v>139</v>
      </c>
      <c r="H407" s="67" t="s">
        <v>1238</v>
      </c>
      <c r="I407" s="67" t="s">
        <v>1239</v>
      </c>
      <c r="J407" s="67" t="s">
        <v>157</v>
      </c>
      <c r="K407" s="67" t="s">
        <v>473</v>
      </c>
      <c r="L407" s="67" t="s">
        <v>41</v>
      </c>
      <c r="M407" s="67">
        <v>4015618</v>
      </c>
      <c r="N407" s="67" t="s">
        <v>398</v>
      </c>
      <c r="O407" s="67" t="s">
        <v>41</v>
      </c>
      <c r="P407" s="67" t="s">
        <v>1243</v>
      </c>
      <c r="Q407" s="67" t="s">
        <v>814</v>
      </c>
      <c r="R407" s="15" t="s">
        <v>853</v>
      </c>
      <c r="S407" s="67" t="s">
        <v>445</v>
      </c>
      <c r="T407" s="67" t="s">
        <v>109</v>
      </c>
      <c r="U407" s="67" t="s">
        <v>68</v>
      </c>
      <c r="V407" s="67" t="s">
        <v>625</v>
      </c>
      <c r="W407" s="15" t="s">
        <v>1266</v>
      </c>
      <c r="X407" s="67"/>
    </row>
    <row r="408" spans="1:24" ht="30" x14ac:dyDescent="0.25">
      <c r="A408" s="62">
        <v>44979</v>
      </c>
      <c r="B408" s="67" t="s">
        <v>1236</v>
      </c>
      <c r="C408" s="68" t="s">
        <v>1237</v>
      </c>
      <c r="D408" s="64">
        <v>44835</v>
      </c>
      <c r="E408" s="67" t="s">
        <v>209</v>
      </c>
      <c r="F408" s="67" t="s">
        <v>62</v>
      </c>
      <c r="G408" s="67" t="s">
        <v>139</v>
      </c>
      <c r="H408" s="67" t="s">
        <v>1238</v>
      </c>
      <c r="I408" s="67" t="s">
        <v>1239</v>
      </c>
      <c r="J408" s="67" t="s">
        <v>157</v>
      </c>
      <c r="K408" s="67" t="s">
        <v>473</v>
      </c>
      <c r="L408" s="67" t="s">
        <v>41</v>
      </c>
      <c r="M408" s="67">
        <v>4015618</v>
      </c>
      <c r="N408" s="67" t="s">
        <v>398</v>
      </c>
      <c r="O408" s="67" t="s">
        <v>41</v>
      </c>
      <c r="P408" s="67" t="s">
        <v>1243</v>
      </c>
      <c r="Q408" s="67" t="s">
        <v>814</v>
      </c>
      <c r="R408" s="15" t="s">
        <v>1259</v>
      </c>
      <c r="S408" s="67" t="s">
        <v>445</v>
      </c>
      <c r="T408" s="67" t="s">
        <v>109</v>
      </c>
      <c r="U408" s="67" t="s">
        <v>68</v>
      </c>
      <c r="V408" s="67" t="s">
        <v>625</v>
      </c>
      <c r="W408" s="15" t="s">
        <v>1267</v>
      </c>
      <c r="X408" s="67"/>
    </row>
    <row r="409" spans="1:24" ht="30" x14ac:dyDescent="0.25">
      <c r="A409" s="62">
        <v>44979</v>
      </c>
      <c r="B409" s="67" t="s">
        <v>1236</v>
      </c>
      <c r="C409" s="68" t="s">
        <v>1237</v>
      </c>
      <c r="D409" s="64">
        <v>44835</v>
      </c>
      <c r="E409" s="67" t="s">
        <v>209</v>
      </c>
      <c r="F409" s="67" t="s">
        <v>62</v>
      </c>
      <c r="G409" s="67" t="s">
        <v>139</v>
      </c>
      <c r="H409" s="67" t="s">
        <v>1238</v>
      </c>
      <c r="I409" s="67" t="s">
        <v>1239</v>
      </c>
      <c r="J409" s="67" t="s">
        <v>157</v>
      </c>
      <c r="K409" s="67" t="s">
        <v>473</v>
      </c>
      <c r="L409" s="67" t="s">
        <v>41</v>
      </c>
      <c r="M409" s="67">
        <v>4015618</v>
      </c>
      <c r="N409" s="67" t="s">
        <v>398</v>
      </c>
      <c r="O409" s="67" t="s">
        <v>41</v>
      </c>
      <c r="P409" s="67" t="s">
        <v>1243</v>
      </c>
      <c r="Q409" s="67" t="s">
        <v>814</v>
      </c>
      <c r="R409" s="15" t="s">
        <v>667</v>
      </c>
      <c r="S409" s="67" t="s">
        <v>445</v>
      </c>
      <c r="T409" s="67" t="s">
        <v>109</v>
      </c>
      <c r="U409" s="67" t="s">
        <v>68</v>
      </c>
      <c r="V409" s="67" t="s">
        <v>625</v>
      </c>
      <c r="W409" s="15" t="s">
        <v>1268</v>
      </c>
      <c r="X409" s="67"/>
    </row>
    <row r="410" spans="1:24" ht="30" x14ac:dyDescent="0.25">
      <c r="A410" s="62">
        <v>44979</v>
      </c>
      <c r="B410" s="67" t="s">
        <v>1236</v>
      </c>
      <c r="C410" s="68" t="s">
        <v>1237</v>
      </c>
      <c r="D410" s="64">
        <v>44835</v>
      </c>
      <c r="E410" s="67" t="s">
        <v>209</v>
      </c>
      <c r="F410" s="67" t="s">
        <v>62</v>
      </c>
      <c r="G410" s="67" t="s">
        <v>139</v>
      </c>
      <c r="H410" s="67" t="s">
        <v>1238</v>
      </c>
      <c r="I410" s="67" t="s">
        <v>1239</v>
      </c>
      <c r="J410" s="67" t="s">
        <v>157</v>
      </c>
      <c r="K410" s="67" t="s">
        <v>473</v>
      </c>
      <c r="L410" s="67" t="s">
        <v>41</v>
      </c>
      <c r="M410" s="67">
        <v>4015618</v>
      </c>
      <c r="N410" s="67" t="s">
        <v>398</v>
      </c>
      <c r="O410" s="67" t="s">
        <v>41</v>
      </c>
      <c r="P410" s="67" t="s">
        <v>1243</v>
      </c>
      <c r="Q410" s="67" t="s">
        <v>814</v>
      </c>
      <c r="R410" s="15" t="s">
        <v>48</v>
      </c>
      <c r="S410" s="67" t="s">
        <v>439</v>
      </c>
      <c r="T410" s="67" t="s">
        <v>402</v>
      </c>
      <c r="U410" s="67" t="s">
        <v>65</v>
      </c>
      <c r="V410" s="67" t="s">
        <v>625</v>
      </c>
      <c r="W410" s="15" t="s">
        <v>1269</v>
      </c>
      <c r="X410" s="67"/>
    </row>
    <row r="411" spans="1:24" ht="45" x14ac:dyDescent="0.25">
      <c r="A411" s="62">
        <v>44979</v>
      </c>
      <c r="B411" s="67" t="s">
        <v>1236</v>
      </c>
      <c r="C411" s="68" t="s">
        <v>1237</v>
      </c>
      <c r="D411" s="64">
        <v>44835</v>
      </c>
      <c r="E411" s="67" t="s">
        <v>209</v>
      </c>
      <c r="F411" s="67" t="s">
        <v>62</v>
      </c>
      <c r="G411" s="67" t="s">
        <v>139</v>
      </c>
      <c r="H411" s="67" t="s">
        <v>1238</v>
      </c>
      <c r="I411" s="67" t="s">
        <v>1239</v>
      </c>
      <c r="J411" s="67" t="s">
        <v>157</v>
      </c>
      <c r="K411" s="67" t="s">
        <v>473</v>
      </c>
      <c r="L411" s="67" t="s">
        <v>41</v>
      </c>
      <c r="M411" s="67">
        <v>4015618</v>
      </c>
      <c r="N411" s="67" t="s">
        <v>398</v>
      </c>
      <c r="O411" s="67" t="s">
        <v>41</v>
      </c>
      <c r="P411" s="67" t="s">
        <v>1243</v>
      </c>
      <c r="Q411" s="67" t="s">
        <v>814</v>
      </c>
      <c r="R411" s="15" t="s">
        <v>853</v>
      </c>
      <c r="S411" s="67" t="s">
        <v>439</v>
      </c>
      <c r="T411" s="67" t="s">
        <v>402</v>
      </c>
      <c r="U411" s="67" t="s">
        <v>65</v>
      </c>
      <c r="V411" s="67" t="s">
        <v>625</v>
      </c>
      <c r="W411" s="15" t="s">
        <v>1270</v>
      </c>
      <c r="X411" s="67"/>
    </row>
    <row r="412" spans="1:24" ht="45" x14ac:dyDescent="0.25">
      <c r="A412" s="62">
        <v>44979</v>
      </c>
      <c r="B412" s="67" t="s">
        <v>1236</v>
      </c>
      <c r="C412" s="68" t="s">
        <v>1237</v>
      </c>
      <c r="D412" s="64">
        <v>44835</v>
      </c>
      <c r="E412" s="67" t="s">
        <v>209</v>
      </c>
      <c r="F412" s="67" t="s">
        <v>62</v>
      </c>
      <c r="G412" s="67" t="s">
        <v>139</v>
      </c>
      <c r="H412" s="67" t="s">
        <v>1238</v>
      </c>
      <c r="I412" s="67" t="s">
        <v>1239</v>
      </c>
      <c r="J412" s="67" t="s">
        <v>157</v>
      </c>
      <c r="K412" s="67" t="s">
        <v>473</v>
      </c>
      <c r="L412" s="67" t="s">
        <v>41</v>
      </c>
      <c r="M412" s="67">
        <v>4015618</v>
      </c>
      <c r="N412" s="67" t="s">
        <v>398</v>
      </c>
      <c r="O412" s="67" t="s">
        <v>41</v>
      </c>
      <c r="P412" s="67" t="s">
        <v>1243</v>
      </c>
      <c r="Q412" s="67" t="s">
        <v>814</v>
      </c>
      <c r="R412" s="15" t="s">
        <v>1246</v>
      </c>
      <c r="S412" s="67" t="s">
        <v>439</v>
      </c>
      <c r="T412" s="67" t="s">
        <v>402</v>
      </c>
      <c r="U412" s="67" t="s">
        <v>65</v>
      </c>
      <c r="V412" s="67" t="s">
        <v>625</v>
      </c>
      <c r="W412" s="15" t="s">
        <v>1271</v>
      </c>
      <c r="X412" s="67"/>
    </row>
    <row r="413" spans="1:24" ht="45" x14ac:dyDescent="0.25">
      <c r="A413" s="62">
        <v>44979</v>
      </c>
      <c r="B413" s="67" t="s">
        <v>1236</v>
      </c>
      <c r="C413" s="68" t="s">
        <v>1237</v>
      </c>
      <c r="D413" s="64">
        <v>44835</v>
      </c>
      <c r="E413" s="67" t="s">
        <v>209</v>
      </c>
      <c r="F413" s="67" t="s">
        <v>62</v>
      </c>
      <c r="G413" s="67" t="s">
        <v>139</v>
      </c>
      <c r="H413" s="67" t="s">
        <v>1238</v>
      </c>
      <c r="I413" s="67" t="s">
        <v>1239</v>
      </c>
      <c r="J413" s="67" t="s">
        <v>157</v>
      </c>
      <c r="K413" s="67" t="s">
        <v>473</v>
      </c>
      <c r="L413" s="67" t="s">
        <v>41</v>
      </c>
      <c r="M413" s="67">
        <v>4015618</v>
      </c>
      <c r="N413" s="67" t="s">
        <v>398</v>
      </c>
      <c r="O413" s="67" t="s">
        <v>41</v>
      </c>
      <c r="P413" s="67" t="s">
        <v>1243</v>
      </c>
      <c r="Q413" s="67" t="s">
        <v>814</v>
      </c>
      <c r="R413" s="15" t="s">
        <v>663</v>
      </c>
      <c r="S413" s="67" t="s">
        <v>439</v>
      </c>
      <c r="T413" s="67" t="s">
        <v>402</v>
      </c>
      <c r="U413" s="67" t="s">
        <v>65</v>
      </c>
      <c r="V413" s="67" t="s">
        <v>625</v>
      </c>
      <c r="W413" s="15" t="s">
        <v>1272</v>
      </c>
      <c r="X413" s="67"/>
    </row>
    <row r="414" spans="1:24" ht="30" x14ac:dyDescent="0.25">
      <c r="A414" s="62">
        <v>44979</v>
      </c>
      <c r="B414" s="67" t="s">
        <v>1236</v>
      </c>
      <c r="C414" s="68" t="s">
        <v>1237</v>
      </c>
      <c r="D414" s="64">
        <v>44835</v>
      </c>
      <c r="E414" s="67" t="s">
        <v>209</v>
      </c>
      <c r="F414" s="67" t="s">
        <v>62</v>
      </c>
      <c r="G414" s="67" t="s">
        <v>139</v>
      </c>
      <c r="H414" s="67" t="s">
        <v>1238</v>
      </c>
      <c r="I414" s="67" t="s">
        <v>1239</v>
      </c>
      <c r="J414" s="67" t="s">
        <v>157</v>
      </c>
      <c r="K414" s="67" t="s">
        <v>473</v>
      </c>
      <c r="L414" s="67" t="s">
        <v>41</v>
      </c>
      <c r="M414" s="67">
        <v>4015618</v>
      </c>
      <c r="N414" s="67" t="s">
        <v>398</v>
      </c>
      <c r="O414" s="67" t="s">
        <v>41</v>
      </c>
      <c r="P414" s="67" t="s">
        <v>1243</v>
      </c>
      <c r="Q414" s="67" t="s">
        <v>814</v>
      </c>
      <c r="R414" s="15" t="s">
        <v>665</v>
      </c>
      <c r="S414" s="67" t="s">
        <v>439</v>
      </c>
      <c r="T414" s="67" t="s">
        <v>402</v>
      </c>
      <c r="U414" s="67" t="s">
        <v>65</v>
      </c>
      <c r="V414" s="67" t="s">
        <v>625</v>
      </c>
      <c r="W414" s="15" t="s">
        <v>1273</v>
      </c>
      <c r="X414" s="67"/>
    </row>
    <row r="415" spans="1:24" ht="30" x14ac:dyDescent="0.25">
      <c r="A415" s="62">
        <v>44979</v>
      </c>
      <c r="B415" s="67" t="s">
        <v>1236</v>
      </c>
      <c r="C415" s="68" t="s">
        <v>1237</v>
      </c>
      <c r="D415" s="64">
        <v>44835</v>
      </c>
      <c r="E415" s="67" t="s">
        <v>209</v>
      </c>
      <c r="F415" s="67" t="s">
        <v>62</v>
      </c>
      <c r="G415" s="67" t="s">
        <v>139</v>
      </c>
      <c r="H415" s="67" t="s">
        <v>1238</v>
      </c>
      <c r="I415" s="67" t="s">
        <v>1239</v>
      </c>
      <c r="J415" s="67" t="s">
        <v>157</v>
      </c>
      <c r="K415" s="67" t="s">
        <v>473</v>
      </c>
      <c r="L415" s="67" t="s">
        <v>41</v>
      </c>
      <c r="M415" s="67">
        <v>4015618</v>
      </c>
      <c r="N415" s="67" t="s">
        <v>398</v>
      </c>
      <c r="O415" s="67" t="s">
        <v>41</v>
      </c>
      <c r="P415" s="67" t="s">
        <v>1243</v>
      </c>
      <c r="Q415" s="67" t="s">
        <v>814</v>
      </c>
      <c r="R415" s="15" t="s">
        <v>1274</v>
      </c>
      <c r="S415" s="67" t="s">
        <v>439</v>
      </c>
      <c r="T415" s="67" t="s">
        <v>402</v>
      </c>
      <c r="U415" s="67" t="s">
        <v>65</v>
      </c>
      <c r="V415" s="67" t="s">
        <v>625</v>
      </c>
      <c r="W415" s="15" t="s">
        <v>1275</v>
      </c>
      <c r="X415" s="67"/>
    </row>
    <row r="416" spans="1:24" ht="30" x14ac:dyDescent="0.25">
      <c r="A416" s="62">
        <v>44979</v>
      </c>
      <c r="B416" s="67" t="s">
        <v>1236</v>
      </c>
      <c r="C416" s="68" t="s">
        <v>1237</v>
      </c>
      <c r="D416" s="64">
        <v>44835</v>
      </c>
      <c r="E416" s="67" t="s">
        <v>209</v>
      </c>
      <c r="F416" s="67" t="s">
        <v>62</v>
      </c>
      <c r="G416" s="67" t="s">
        <v>139</v>
      </c>
      <c r="H416" s="67" t="s">
        <v>1238</v>
      </c>
      <c r="I416" s="67" t="s">
        <v>1239</v>
      </c>
      <c r="J416" s="67" t="s">
        <v>157</v>
      </c>
      <c r="K416" s="67" t="s">
        <v>473</v>
      </c>
      <c r="L416" s="67" t="s">
        <v>41</v>
      </c>
      <c r="M416" s="67">
        <v>4015618</v>
      </c>
      <c r="N416" s="67" t="s">
        <v>398</v>
      </c>
      <c r="O416" s="67" t="s">
        <v>41</v>
      </c>
      <c r="P416" s="67" t="s">
        <v>1243</v>
      </c>
      <c r="Q416" s="67" t="s">
        <v>814</v>
      </c>
      <c r="R416" s="15" t="s">
        <v>215</v>
      </c>
      <c r="S416" s="67" t="s">
        <v>439</v>
      </c>
      <c r="T416" s="67" t="s">
        <v>402</v>
      </c>
      <c r="U416" s="67" t="s">
        <v>65</v>
      </c>
      <c r="V416" s="67" t="s">
        <v>625</v>
      </c>
      <c r="W416" s="15" t="s">
        <v>1276</v>
      </c>
      <c r="X416" s="67"/>
    </row>
    <row r="417" spans="1:24" ht="30" x14ac:dyDescent="0.25">
      <c r="A417" s="62">
        <v>44979</v>
      </c>
      <c r="B417" s="67" t="s">
        <v>1236</v>
      </c>
      <c r="C417" s="68" t="s">
        <v>1237</v>
      </c>
      <c r="D417" s="64">
        <v>44835</v>
      </c>
      <c r="E417" s="67" t="s">
        <v>209</v>
      </c>
      <c r="F417" s="67" t="s">
        <v>62</v>
      </c>
      <c r="G417" s="67" t="s">
        <v>139</v>
      </c>
      <c r="H417" s="67" t="s">
        <v>1238</v>
      </c>
      <c r="I417" s="67" t="s">
        <v>1239</v>
      </c>
      <c r="J417" s="67" t="s">
        <v>157</v>
      </c>
      <c r="K417" s="67" t="s">
        <v>473</v>
      </c>
      <c r="L417" s="67" t="s">
        <v>41</v>
      </c>
      <c r="M417" s="67">
        <v>4015618</v>
      </c>
      <c r="N417" s="67" t="s">
        <v>398</v>
      </c>
      <c r="O417" s="67" t="s">
        <v>41</v>
      </c>
      <c r="P417" s="67" t="s">
        <v>1243</v>
      </c>
      <c r="Q417" s="67" t="s">
        <v>814</v>
      </c>
      <c r="R417" s="15" t="s">
        <v>48</v>
      </c>
      <c r="S417" s="67" t="s">
        <v>439</v>
      </c>
      <c r="T417" s="67" t="s">
        <v>109</v>
      </c>
      <c r="U417" s="67" t="s">
        <v>65</v>
      </c>
      <c r="V417" s="67" t="s">
        <v>625</v>
      </c>
      <c r="W417" s="15" t="s">
        <v>1277</v>
      </c>
      <c r="X417" s="67"/>
    </row>
    <row r="418" spans="1:24" ht="45" x14ac:dyDescent="0.25">
      <c r="A418" s="62">
        <v>44979</v>
      </c>
      <c r="B418" s="67" t="s">
        <v>1236</v>
      </c>
      <c r="C418" s="68" t="s">
        <v>1237</v>
      </c>
      <c r="D418" s="64">
        <v>44835</v>
      </c>
      <c r="E418" s="67" t="s">
        <v>209</v>
      </c>
      <c r="F418" s="67" t="s">
        <v>62</v>
      </c>
      <c r="G418" s="67" t="s">
        <v>139</v>
      </c>
      <c r="H418" s="67" t="s">
        <v>1238</v>
      </c>
      <c r="I418" s="67" t="s">
        <v>1239</v>
      </c>
      <c r="J418" s="67" t="s">
        <v>157</v>
      </c>
      <c r="K418" s="67" t="s">
        <v>473</v>
      </c>
      <c r="L418" s="67" t="s">
        <v>41</v>
      </c>
      <c r="M418" s="67">
        <v>4015618</v>
      </c>
      <c r="N418" s="67" t="s">
        <v>398</v>
      </c>
      <c r="O418" s="67" t="s">
        <v>41</v>
      </c>
      <c r="P418" s="67" t="s">
        <v>1243</v>
      </c>
      <c r="Q418" s="67" t="s">
        <v>814</v>
      </c>
      <c r="R418" s="15" t="s">
        <v>853</v>
      </c>
      <c r="S418" s="67" t="s">
        <v>439</v>
      </c>
      <c r="T418" s="67" t="s">
        <v>109</v>
      </c>
      <c r="U418" s="67" t="s">
        <v>65</v>
      </c>
      <c r="V418" s="67" t="s">
        <v>625</v>
      </c>
      <c r="W418" s="15" t="s">
        <v>1278</v>
      </c>
      <c r="X418" s="67"/>
    </row>
    <row r="419" spans="1:24" ht="45" x14ac:dyDescent="0.25">
      <c r="A419" s="62">
        <v>44979</v>
      </c>
      <c r="B419" s="67" t="s">
        <v>1236</v>
      </c>
      <c r="C419" s="68" t="s">
        <v>1237</v>
      </c>
      <c r="D419" s="64">
        <v>44835</v>
      </c>
      <c r="E419" s="67" t="s">
        <v>209</v>
      </c>
      <c r="F419" s="67" t="s">
        <v>62</v>
      </c>
      <c r="G419" s="67" t="s">
        <v>139</v>
      </c>
      <c r="H419" s="67" t="s">
        <v>1238</v>
      </c>
      <c r="I419" s="67" t="s">
        <v>1239</v>
      </c>
      <c r="J419" s="67" t="s">
        <v>157</v>
      </c>
      <c r="K419" s="67" t="s">
        <v>473</v>
      </c>
      <c r="L419" s="67" t="s">
        <v>41</v>
      </c>
      <c r="M419" s="67">
        <v>4015618</v>
      </c>
      <c r="N419" s="67" t="s">
        <v>398</v>
      </c>
      <c r="O419" s="67" t="s">
        <v>41</v>
      </c>
      <c r="P419" s="67" t="s">
        <v>1243</v>
      </c>
      <c r="Q419" s="67" t="s">
        <v>814</v>
      </c>
      <c r="R419" s="15" t="s">
        <v>1246</v>
      </c>
      <c r="S419" s="67" t="s">
        <v>439</v>
      </c>
      <c r="T419" s="67" t="s">
        <v>109</v>
      </c>
      <c r="U419" s="67" t="s">
        <v>65</v>
      </c>
      <c r="V419" s="67" t="s">
        <v>625</v>
      </c>
      <c r="W419" s="15" t="s">
        <v>1279</v>
      </c>
      <c r="X419" s="67"/>
    </row>
    <row r="420" spans="1:24" ht="45" x14ac:dyDescent="0.25">
      <c r="A420" s="62">
        <v>44979</v>
      </c>
      <c r="B420" s="67" t="s">
        <v>1236</v>
      </c>
      <c r="C420" s="68" t="s">
        <v>1237</v>
      </c>
      <c r="D420" s="64">
        <v>44835</v>
      </c>
      <c r="E420" s="67" t="s">
        <v>209</v>
      </c>
      <c r="F420" s="67" t="s">
        <v>62</v>
      </c>
      <c r="G420" s="67" t="s">
        <v>139</v>
      </c>
      <c r="H420" s="67" t="s">
        <v>1238</v>
      </c>
      <c r="I420" s="67" t="s">
        <v>1239</v>
      </c>
      <c r="J420" s="67" t="s">
        <v>157</v>
      </c>
      <c r="K420" s="67" t="s">
        <v>473</v>
      </c>
      <c r="L420" s="67" t="s">
        <v>41</v>
      </c>
      <c r="M420" s="67">
        <v>4015618</v>
      </c>
      <c r="N420" s="67" t="s">
        <v>398</v>
      </c>
      <c r="O420" s="67" t="s">
        <v>41</v>
      </c>
      <c r="P420" s="67" t="s">
        <v>1243</v>
      </c>
      <c r="Q420" s="67" t="s">
        <v>814</v>
      </c>
      <c r="R420" s="15" t="s">
        <v>1259</v>
      </c>
      <c r="S420" s="67" t="s">
        <v>439</v>
      </c>
      <c r="T420" s="67" t="s">
        <v>109</v>
      </c>
      <c r="U420" s="67" t="s">
        <v>65</v>
      </c>
      <c r="V420" s="67" t="s">
        <v>625</v>
      </c>
      <c r="W420" s="15" t="s">
        <v>1280</v>
      </c>
      <c r="X420" s="67"/>
    </row>
    <row r="421" spans="1:24" ht="30" x14ac:dyDescent="0.25">
      <c r="A421" s="62">
        <v>44979</v>
      </c>
      <c r="B421" s="67" t="s">
        <v>1236</v>
      </c>
      <c r="C421" s="68" t="s">
        <v>1237</v>
      </c>
      <c r="D421" s="64">
        <v>44835</v>
      </c>
      <c r="E421" s="67" t="s">
        <v>209</v>
      </c>
      <c r="F421" s="67" t="s">
        <v>62</v>
      </c>
      <c r="G421" s="67" t="s">
        <v>139</v>
      </c>
      <c r="H421" s="67" t="s">
        <v>1238</v>
      </c>
      <c r="I421" s="67" t="s">
        <v>1239</v>
      </c>
      <c r="J421" s="67" t="s">
        <v>157</v>
      </c>
      <c r="K421" s="67" t="s">
        <v>473</v>
      </c>
      <c r="L421" s="67" t="s">
        <v>41</v>
      </c>
      <c r="M421" s="67">
        <v>4015618</v>
      </c>
      <c r="N421" s="67" t="s">
        <v>398</v>
      </c>
      <c r="O421" s="67" t="s">
        <v>41</v>
      </c>
      <c r="P421" s="67" t="s">
        <v>1243</v>
      </c>
      <c r="Q421" s="67" t="s">
        <v>814</v>
      </c>
      <c r="R421" s="15" t="s">
        <v>1281</v>
      </c>
      <c r="S421" s="67" t="s">
        <v>439</v>
      </c>
      <c r="T421" s="67" t="s">
        <v>109</v>
      </c>
      <c r="U421" s="67" t="s">
        <v>65</v>
      </c>
      <c r="V421" s="67" t="s">
        <v>625</v>
      </c>
      <c r="W421" s="15" t="s">
        <v>1282</v>
      </c>
      <c r="X421" s="67"/>
    </row>
    <row r="422" spans="1:24" ht="30" x14ac:dyDescent="0.25">
      <c r="A422" s="62">
        <v>44979</v>
      </c>
      <c r="B422" s="67" t="s">
        <v>1236</v>
      </c>
      <c r="C422" s="68" t="s">
        <v>1237</v>
      </c>
      <c r="D422" s="64">
        <v>44835</v>
      </c>
      <c r="E422" s="67" t="s">
        <v>209</v>
      </c>
      <c r="F422" s="67" t="s">
        <v>62</v>
      </c>
      <c r="G422" s="67" t="s">
        <v>139</v>
      </c>
      <c r="H422" s="67" t="s">
        <v>1238</v>
      </c>
      <c r="I422" s="67" t="s">
        <v>1239</v>
      </c>
      <c r="J422" s="67" t="s">
        <v>157</v>
      </c>
      <c r="K422" s="67" t="s">
        <v>473</v>
      </c>
      <c r="L422" s="67" t="s">
        <v>41</v>
      </c>
      <c r="M422" s="67">
        <v>4015618</v>
      </c>
      <c r="N422" s="67" t="s">
        <v>398</v>
      </c>
      <c r="O422" s="67" t="s">
        <v>41</v>
      </c>
      <c r="P422" s="67" t="s">
        <v>1243</v>
      </c>
      <c r="Q422" s="67" t="s">
        <v>814</v>
      </c>
      <c r="R422" s="15" t="s">
        <v>667</v>
      </c>
      <c r="S422" s="67" t="s">
        <v>439</v>
      </c>
      <c r="T422" s="67" t="s">
        <v>109</v>
      </c>
      <c r="U422" s="67" t="s">
        <v>65</v>
      </c>
      <c r="V422" s="67" t="s">
        <v>625</v>
      </c>
      <c r="W422" s="15" t="s">
        <v>1283</v>
      </c>
      <c r="X422" s="67"/>
    </row>
    <row r="423" spans="1:24" ht="30" x14ac:dyDescent="0.25">
      <c r="A423" s="62">
        <v>44979</v>
      </c>
      <c r="B423" s="67" t="s">
        <v>1236</v>
      </c>
      <c r="C423" s="68" t="s">
        <v>1237</v>
      </c>
      <c r="D423" s="64">
        <v>44835</v>
      </c>
      <c r="E423" s="67" t="s">
        <v>209</v>
      </c>
      <c r="F423" s="67" t="s">
        <v>62</v>
      </c>
      <c r="G423" s="67" t="s">
        <v>139</v>
      </c>
      <c r="H423" s="67" t="s">
        <v>1238</v>
      </c>
      <c r="I423" s="67" t="s">
        <v>1239</v>
      </c>
      <c r="J423" s="67" t="s">
        <v>157</v>
      </c>
      <c r="K423" s="67" t="s">
        <v>473</v>
      </c>
      <c r="L423" s="67" t="s">
        <v>41</v>
      </c>
      <c r="M423" s="67">
        <v>4015618</v>
      </c>
      <c r="N423" s="67" t="s">
        <v>398</v>
      </c>
      <c r="O423" s="67" t="s">
        <v>41</v>
      </c>
      <c r="P423" s="67" t="s">
        <v>1243</v>
      </c>
      <c r="Q423" s="67" t="s">
        <v>814</v>
      </c>
      <c r="R423" s="15" t="s">
        <v>216</v>
      </c>
      <c r="S423" s="67" t="s">
        <v>439</v>
      </c>
      <c r="T423" s="67" t="s">
        <v>109</v>
      </c>
      <c r="U423" s="67" t="s">
        <v>65</v>
      </c>
      <c r="V423" s="67" t="s">
        <v>625</v>
      </c>
      <c r="W423" s="15" t="s">
        <v>1284</v>
      </c>
      <c r="X423" s="67"/>
    </row>
    <row r="424" spans="1:24" ht="30" x14ac:dyDescent="0.25">
      <c r="A424" s="62">
        <v>44979</v>
      </c>
      <c r="B424" s="67" t="s">
        <v>1236</v>
      </c>
      <c r="C424" s="68" t="s">
        <v>1237</v>
      </c>
      <c r="D424" s="64">
        <v>44835</v>
      </c>
      <c r="E424" s="67" t="s">
        <v>209</v>
      </c>
      <c r="F424" s="67" t="s">
        <v>62</v>
      </c>
      <c r="G424" s="67" t="s">
        <v>139</v>
      </c>
      <c r="H424" s="67" t="s">
        <v>1238</v>
      </c>
      <c r="I424" s="67" t="s">
        <v>1239</v>
      </c>
      <c r="J424" s="67" t="s">
        <v>157</v>
      </c>
      <c r="K424" s="67" t="s">
        <v>473</v>
      </c>
      <c r="L424" s="67" t="s">
        <v>41</v>
      </c>
      <c r="M424" s="67">
        <v>4015618</v>
      </c>
      <c r="N424" s="67" t="s">
        <v>398</v>
      </c>
      <c r="O424" s="67" t="s">
        <v>41</v>
      </c>
      <c r="P424" s="67" t="s">
        <v>1243</v>
      </c>
      <c r="Q424" s="67" t="s">
        <v>814</v>
      </c>
      <c r="R424" s="15" t="s">
        <v>48</v>
      </c>
      <c r="S424" s="67" t="s">
        <v>445</v>
      </c>
      <c r="T424" s="67" t="s">
        <v>402</v>
      </c>
      <c r="U424" s="67" t="s">
        <v>65</v>
      </c>
      <c r="V424" s="67" t="s">
        <v>625</v>
      </c>
      <c r="W424" s="15" t="s">
        <v>1285</v>
      </c>
      <c r="X424" s="67"/>
    </row>
    <row r="425" spans="1:24" ht="30" x14ac:dyDescent="0.25">
      <c r="A425" s="62">
        <v>44979</v>
      </c>
      <c r="B425" s="67" t="s">
        <v>1236</v>
      </c>
      <c r="C425" s="68" t="s">
        <v>1237</v>
      </c>
      <c r="D425" s="64">
        <v>44835</v>
      </c>
      <c r="E425" s="67" t="s">
        <v>209</v>
      </c>
      <c r="F425" s="67" t="s">
        <v>62</v>
      </c>
      <c r="G425" s="67" t="s">
        <v>139</v>
      </c>
      <c r="H425" s="67" t="s">
        <v>1238</v>
      </c>
      <c r="I425" s="67" t="s">
        <v>1239</v>
      </c>
      <c r="J425" s="67" t="s">
        <v>157</v>
      </c>
      <c r="K425" s="67" t="s">
        <v>473</v>
      </c>
      <c r="L425" s="67" t="s">
        <v>41</v>
      </c>
      <c r="M425" s="67">
        <v>4015618</v>
      </c>
      <c r="N425" s="67" t="s">
        <v>398</v>
      </c>
      <c r="O425" s="67" t="s">
        <v>41</v>
      </c>
      <c r="P425" s="67" t="s">
        <v>1243</v>
      </c>
      <c r="Q425" s="67" t="s">
        <v>814</v>
      </c>
      <c r="R425" s="15" t="s">
        <v>1274</v>
      </c>
      <c r="S425" s="67" t="s">
        <v>445</v>
      </c>
      <c r="T425" s="67" t="s">
        <v>402</v>
      </c>
      <c r="U425" s="67" t="s">
        <v>65</v>
      </c>
      <c r="V425" s="67" t="s">
        <v>625</v>
      </c>
      <c r="W425" s="15" t="s">
        <v>1286</v>
      </c>
      <c r="X425" s="67"/>
    </row>
    <row r="426" spans="1:24" ht="30" x14ac:dyDescent="0.25">
      <c r="A426" s="62">
        <v>44979</v>
      </c>
      <c r="B426" s="67" t="s">
        <v>1236</v>
      </c>
      <c r="C426" s="68" t="s">
        <v>1237</v>
      </c>
      <c r="D426" s="64">
        <v>44835</v>
      </c>
      <c r="E426" s="67" t="s">
        <v>209</v>
      </c>
      <c r="F426" s="67" t="s">
        <v>62</v>
      </c>
      <c r="G426" s="67" t="s">
        <v>139</v>
      </c>
      <c r="H426" s="67" t="s">
        <v>1238</v>
      </c>
      <c r="I426" s="67" t="s">
        <v>1239</v>
      </c>
      <c r="J426" s="67" t="s">
        <v>157</v>
      </c>
      <c r="K426" s="67" t="s">
        <v>473</v>
      </c>
      <c r="L426" s="67" t="s">
        <v>41</v>
      </c>
      <c r="M426" s="67">
        <v>4015618</v>
      </c>
      <c r="N426" s="67" t="s">
        <v>398</v>
      </c>
      <c r="O426" s="67" t="s">
        <v>41</v>
      </c>
      <c r="P426" s="67" t="s">
        <v>1243</v>
      </c>
      <c r="Q426" s="67" t="s">
        <v>814</v>
      </c>
      <c r="R426" s="15" t="s">
        <v>215</v>
      </c>
      <c r="S426" s="67" t="s">
        <v>445</v>
      </c>
      <c r="T426" s="67" t="s">
        <v>402</v>
      </c>
      <c r="U426" s="67" t="s">
        <v>65</v>
      </c>
      <c r="V426" s="67" t="s">
        <v>625</v>
      </c>
      <c r="W426" s="15" t="s">
        <v>1287</v>
      </c>
      <c r="X426" s="67"/>
    </row>
    <row r="427" spans="1:24" ht="30" x14ac:dyDescent="0.25">
      <c r="A427" s="62">
        <v>44979</v>
      </c>
      <c r="B427" s="67" t="s">
        <v>1236</v>
      </c>
      <c r="C427" s="68" t="s">
        <v>1237</v>
      </c>
      <c r="D427" s="64">
        <v>44835</v>
      </c>
      <c r="E427" s="67" t="s">
        <v>209</v>
      </c>
      <c r="F427" s="67" t="s">
        <v>62</v>
      </c>
      <c r="G427" s="67" t="s">
        <v>139</v>
      </c>
      <c r="H427" s="67" t="s">
        <v>1238</v>
      </c>
      <c r="I427" s="67" t="s">
        <v>1239</v>
      </c>
      <c r="J427" s="67" t="s">
        <v>157</v>
      </c>
      <c r="K427" s="67" t="s">
        <v>473</v>
      </c>
      <c r="L427" s="67" t="s">
        <v>41</v>
      </c>
      <c r="M427" s="67">
        <v>4015618</v>
      </c>
      <c r="N427" s="67" t="s">
        <v>398</v>
      </c>
      <c r="O427" s="67" t="s">
        <v>41</v>
      </c>
      <c r="P427" s="67" t="s">
        <v>1243</v>
      </c>
      <c r="Q427" s="67" t="s">
        <v>814</v>
      </c>
      <c r="R427" s="15" t="s">
        <v>216</v>
      </c>
      <c r="S427" s="67" t="s">
        <v>445</v>
      </c>
      <c r="T427" s="67" t="s">
        <v>402</v>
      </c>
      <c r="U427" s="67" t="s">
        <v>65</v>
      </c>
      <c r="V427" s="67" t="s">
        <v>625</v>
      </c>
      <c r="W427" s="15" t="s">
        <v>1288</v>
      </c>
      <c r="X427" s="67"/>
    </row>
    <row r="428" spans="1:24" ht="30" x14ac:dyDescent="0.25">
      <c r="A428" s="62">
        <v>44979</v>
      </c>
      <c r="B428" s="67" t="s">
        <v>1236</v>
      </c>
      <c r="C428" s="68" t="s">
        <v>1237</v>
      </c>
      <c r="D428" s="64">
        <v>44835</v>
      </c>
      <c r="E428" s="67" t="s">
        <v>209</v>
      </c>
      <c r="F428" s="67" t="s">
        <v>62</v>
      </c>
      <c r="G428" s="67" t="s">
        <v>139</v>
      </c>
      <c r="H428" s="67" t="s">
        <v>1238</v>
      </c>
      <c r="I428" s="67" t="s">
        <v>1239</v>
      </c>
      <c r="J428" s="67" t="s">
        <v>157</v>
      </c>
      <c r="K428" s="67" t="s">
        <v>473</v>
      </c>
      <c r="L428" s="67" t="s">
        <v>41</v>
      </c>
      <c r="M428" s="67">
        <v>4015618</v>
      </c>
      <c r="N428" s="67" t="s">
        <v>398</v>
      </c>
      <c r="O428" s="67" t="s">
        <v>41</v>
      </c>
      <c r="P428" s="67" t="s">
        <v>1243</v>
      </c>
      <c r="Q428" s="67" t="s">
        <v>814</v>
      </c>
      <c r="R428" s="15" t="s">
        <v>48</v>
      </c>
      <c r="S428" s="67" t="s">
        <v>445</v>
      </c>
      <c r="T428" s="67" t="s">
        <v>109</v>
      </c>
      <c r="U428" s="67" t="s">
        <v>65</v>
      </c>
      <c r="V428" s="67" t="s">
        <v>625</v>
      </c>
      <c r="W428" s="15" t="s">
        <v>1289</v>
      </c>
      <c r="X428" s="67"/>
    </row>
    <row r="429" spans="1:24" ht="45" x14ac:dyDescent="0.25">
      <c r="A429" s="62">
        <v>44979</v>
      </c>
      <c r="B429" s="67" t="s">
        <v>1236</v>
      </c>
      <c r="C429" s="68" t="s">
        <v>1237</v>
      </c>
      <c r="D429" s="64">
        <v>44835</v>
      </c>
      <c r="E429" s="67" t="s">
        <v>209</v>
      </c>
      <c r="F429" s="67" t="s">
        <v>62</v>
      </c>
      <c r="G429" s="67" t="s">
        <v>139</v>
      </c>
      <c r="H429" s="67" t="s">
        <v>1238</v>
      </c>
      <c r="I429" s="67" t="s">
        <v>1239</v>
      </c>
      <c r="J429" s="67" t="s">
        <v>157</v>
      </c>
      <c r="K429" s="67" t="s">
        <v>473</v>
      </c>
      <c r="L429" s="67" t="s">
        <v>41</v>
      </c>
      <c r="M429" s="67">
        <v>4015618</v>
      </c>
      <c r="N429" s="67" t="s">
        <v>398</v>
      </c>
      <c r="O429" s="67" t="s">
        <v>41</v>
      </c>
      <c r="P429" s="67" t="s">
        <v>1243</v>
      </c>
      <c r="Q429" s="67" t="s">
        <v>814</v>
      </c>
      <c r="R429" s="15" t="s">
        <v>663</v>
      </c>
      <c r="S429" s="67" t="s">
        <v>445</v>
      </c>
      <c r="T429" s="67" t="s">
        <v>109</v>
      </c>
      <c r="U429" s="67" t="s">
        <v>65</v>
      </c>
      <c r="V429" s="67" t="s">
        <v>625</v>
      </c>
      <c r="W429" s="15" t="s">
        <v>1290</v>
      </c>
      <c r="X429" s="67"/>
    </row>
    <row r="430" spans="1:24" ht="30" x14ac:dyDescent="0.25">
      <c r="A430" s="62">
        <v>44979</v>
      </c>
      <c r="B430" s="67" t="s">
        <v>1236</v>
      </c>
      <c r="C430" s="68" t="s">
        <v>1237</v>
      </c>
      <c r="D430" s="64">
        <v>44835</v>
      </c>
      <c r="E430" s="67" t="s">
        <v>209</v>
      </c>
      <c r="F430" s="67" t="s">
        <v>62</v>
      </c>
      <c r="G430" s="67" t="s">
        <v>139</v>
      </c>
      <c r="H430" s="67" t="s">
        <v>1238</v>
      </c>
      <c r="I430" s="67" t="s">
        <v>1239</v>
      </c>
      <c r="J430" s="67" t="s">
        <v>157</v>
      </c>
      <c r="K430" s="67" t="s">
        <v>473</v>
      </c>
      <c r="L430" s="67" t="s">
        <v>41</v>
      </c>
      <c r="M430" s="67">
        <v>4015618</v>
      </c>
      <c r="N430" s="67" t="s">
        <v>398</v>
      </c>
      <c r="O430" s="67" t="s">
        <v>41</v>
      </c>
      <c r="P430" s="67" t="s">
        <v>1243</v>
      </c>
      <c r="Q430" s="67" t="s">
        <v>814</v>
      </c>
      <c r="R430" s="15" t="s">
        <v>667</v>
      </c>
      <c r="S430" s="67" t="s">
        <v>445</v>
      </c>
      <c r="T430" s="67" t="s">
        <v>109</v>
      </c>
      <c r="U430" s="67" t="s">
        <v>65</v>
      </c>
      <c r="V430" s="67" t="s">
        <v>625</v>
      </c>
      <c r="W430" s="15" t="s">
        <v>1291</v>
      </c>
      <c r="X430" s="67"/>
    </row>
    <row r="431" spans="1:24" ht="30" x14ac:dyDescent="0.25">
      <c r="A431" s="62">
        <v>44979</v>
      </c>
      <c r="B431" s="67" t="s">
        <v>1236</v>
      </c>
      <c r="C431" s="68" t="s">
        <v>1237</v>
      </c>
      <c r="D431" s="64">
        <v>44835</v>
      </c>
      <c r="E431" s="67" t="s">
        <v>209</v>
      </c>
      <c r="F431" s="67" t="s">
        <v>62</v>
      </c>
      <c r="G431" s="67" t="s">
        <v>139</v>
      </c>
      <c r="H431" s="67" t="s">
        <v>1238</v>
      </c>
      <c r="I431" s="67" t="s">
        <v>1239</v>
      </c>
      <c r="J431" s="67" t="s">
        <v>157</v>
      </c>
      <c r="K431" s="67" t="s">
        <v>473</v>
      </c>
      <c r="L431" s="67" t="s">
        <v>41</v>
      </c>
      <c r="M431" s="67">
        <v>4015618</v>
      </c>
      <c r="N431" s="67" t="s">
        <v>398</v>
      </c>
      <c r="O431" s="67" t="s">
        <v>41</v>
      </c>
      <c r="P431" s="67" t="s">
        <v>1243</v>
      </c>
      <c r="Q431" s="67" t="s">
        <v>814</v>
      </c>
      <c r="R431" s="15" t="s">
        <v>215</v>
      </c>
      <c r="S431" s="67" t="s">
        <v>445</v>
      </c>
      <c r="T431" s="67" t="s">
        <v>109</v>
      </c>
      <c r="U431" s="67" t="s">
        <v>65</v>
      </c>
      <c r="V431" s="67" t="s">
        <v>625</v>
      </c>
      <c r="W431" s="15" t="s">
        <v>1292</v>
      </c>
      <c r="X431" s="67"/>
    </row>
    <row r="432" spans="1:24" ht="30" x14ac:dyDescent="0.25">
      <c r="A432" s="62">
        <v>44979</v>
      </c>
      <c r="B432" s="67" t="s">
        <v>1236</v>
      </c>
      <c r="C432" s="68" t="s">
        <v>1237</v>
      </c>
      <c r="D432" s="64">
        <v>44835</v>
      </c>
      <c r="E432" s="67" t="s">
        <v>209</v>
      </c>
      <c r="F432" s="67" t="s">
        <v>62</v>
      </c>
      <c r="G432" s="67" t="s">
        <v>139</v>
      </c>
      <c r="H432" s="67" t="s">
        <v>1238</v>
      </c>
      <c r="I432" s="67" t="s">
        <v>1239</v>
      </c>
      <c r="J432" s="67" t="s">
        <v>157</v>
      </c>
      <c r="K432" s="67" t="s">
        <v>473</v>
      </c>
      <c r="L432" s="67" t="s">
        <v>41</v>
      </c>
      <c r="M432" s="67">
        <v>4015618</v>
      </c>
      <c r="N432" s="67" t="s">
        <v>398</v>
      </c>
      <c r="O432" s="67" t="s">
        <v>41</v>
      </c>
      <c r="P432" s="67" t="s">
        <v>1243</v>
      </c>
      <c r="Q432" s="67" t="s">
        <v>814</v>
      </c>
      <c r="R432" s="15" t="s">
        <v>670</v>
      </c>
      <c r="S432" s="67" t="s">
        <v>445</v>
      </c>
      <c r="T432" s="67" t="s">
        <v>109</v>
      </c>
      <c r="U432" s="67" t="s">
        <v>65</v>
      </c>
      <c r="V432" s="67" t="s">
        <v>625</v>
      </c>
      <c r="W432" s="15" t="s">
        <v>1293</v>
      </c>
      <c r="X432" s="67"/>
    </row>
    <row r="433" spans="1:24" ht="30" x14ac:dyDescent="0.25">
      <c r="A433" s="62">
        <v>44979</v>
      </c>
      <c r="B433" s="67" t="s">
        <v>1294</v>
      </c>
      <c r="C433" s="68" t="s">
        <v>1295</v>
      </c>
      <c r="D433" s="64">
        <v>44866</v>
      </c>
      <c r="E433" s="67" t="s">
        <v>468</v>
      </c>
      <c r="F433" s="67" t="s">
        <v>36</v>
      </c>
      <c r="G433" s="67" t="s">
        <v>1296</v>
      </c>
      <c r="H433" s="67" t="s">
        <v>38</v>
      </c>
      <c r="I433" s="67" t="s">
        <v>1297</v>
      </c>
      <c r="J433" s="67" t="s">
        <v>157</v>
      </c>
      <c r="K433" s="67" t="s">
        <v>473</v>
      </c>
      <c r="L433" s="67" t="s">
        <v>41</v>
      </c>
      <c r="M433" s="67" t="s">
        <v>1298</v>
      </c>
      <c r="N433" s="67" t="s">
        <v>398</v>
      </c>
      <c r="O433" s="67" t="s">
        <v>41</v>
      </c>
      <c r="P433" s="67" t="s">
        <v>1299</v>
      </c>
      <c r="Q433" s="15" t="s">
        <v>1300</v>
      </c>
      <c r="R433" s="67" t="s">
        <v>48</v>
      </c>
      <c r="S433" s="67" t="s">
        <v>48</v>
      </c>
      <c r="T433" s="67" t="s">
        <v>109</v>
      </c>
      <c r="U433" s="67" t="s">
        <v>68</v>
      </c>
      <c r="V433" s="67" t="s">
        <v>1301</v>
      </c>
      <c r="W433" s="15" t="s">
        <v>1302</v>
      </c>
      <c r="X433" s="67" t="s">
        <v>1303</v>
      </c>
    </row>
    <row r="434" spans="1:24" ht="30" x14ac:dyDescent="0.25">
      <c r="A434" s="62">
        <v>44979</v>
      </c>
      <c r="B434" s="67" t="s">
        <v>1294</v>
      </c>
      <c r="C434" s="68" t="s">
        <v>1295</v>
      </c>
      <c r="D434" s="64">
        <v>44866</v>
      </c>
      <c r="E434" s="67" t="s">
        <v>468</v>
      </c>
      <c r="F434" s="67" t="s">
        <v>36</v>
      </c>
      <c r="G434" s="67" t="s">
        <v>1296</v>
      </c>
      <c r="H434" s="67" t="s">
        <v>38</v>
      </c>
      <c r="I434" s="67" t="s">
        <v>1297</v>
      </c>
      <c r="J434" s="67" t="s">
        <v>157</v>
      </c>
      <c r="K434" s="67" t="s">
        <v>473</v>
      </c>
      <c r="L434" s="67" t="s">
        <v>41</v>
      </c>
      <c r="M434" s="67" t="s">
        <v>1298</v>
      </c>
      <c r="N434" s="67" t="s">
        <v>398</v>
      </c>
      <c r="O434" s="67" t="s">
        <v>41</v>
      </c>
      <c r="P434" s="67" t="s">
        <v>1304</v>
      </c>
      <c r="Q434" s="15" t="s">
        <v>723</v>
      </c>
      <c r="R434" s="67" t="s">
        <v>48</v>
      </c>
      <c r="S434" s="67" t="s">
        <v>48</v>
      </c>
      <c r="T434" s="67" t="s">
        <v>109</v>
      </c>
      <c r="U434" s="67" t="s">
        <v>68</v>
      </c>
      <c r="V434" s="67" t="s">
        <v>1301</v>
      </c>
      <c r="W434" s="15" t="s">
        <v>1305</v>
      </c>
      <c r="X434" s="67"/>
    </row>
    <row r="435" spans="1:24" ht="30" x14ac:dyDescent="0.25">
      <c r="A435" s="62">
        <v>44979</v>
      </c>
      <c r="B435" s="67" t="s">
        <v>1294</v>
      </c>
      <c r="C435" s="68" t="s">
        <v>1295</v>
      </c>
      <c r="D435" s="64">
        <v>44866</v>
      </c>
      <c r="E435" s="67" t="s">
        <v>468</v>
      </c>
      <c r="F435" s="67" t="s">
        <v>36</v>
      </c>
      <c r="G435" s="67" t="s">
        <v>1296</v>
      </c>
      <c r="H435" s="67" t="s">
        <v>38</v>
      </c>
      <c r="I435" s="67" t="s">
        <v>1297</v>
      </c>
      <c r="J435" s="67" t="s">
        <v>157</v>
      </c>
      <c r="K435" s="67" t="s">
        <v>473</v>
      </c>
      <c r="L435" s="67" t="s">
        <v>41</v>
      </c>
      <c r="M435" s="67" t="s">
        <v>1298</v>
      </c>
      <c r="N435" s="67" t="s">
        <v>398</v>
      </c>
      <c r="O435" s="67" t="s">
        <v>41</v>
      </c>
      <c r="P435" s="67" t="s">
        <v>1304</v>
      </c>
      <c r="Q435" s="15" t="s">
        <v>1306</v>
      </c>
      <c r="R435" s="67" t="s">
        <v>48</v>
      </c>
      <c r="S435" s="67" t="s">
        <v>48</v>
      </c>
      <c r="T435" s="67" t="s">
        <v>109</v>
      </c>
      <c r="U435" s="67" t="s">
        <v>68</v>
      </c>
      <c r="V435" s="67" t="s">
        <v>1301</v>
      </c>
      <c r="W435" s="15" t="s">
        <v>1307</v>
      </c>
      <c r="X435" s="67"/>
    </row>
    <row r="436" spans="1:24" ht="30" x14ac:dyDescent="0.25">
      <c r="A436" s="62">
        <v>44979</v>
      </c>
      <c r="B436" s="67" t="s">
        <v>1294</v>
      </c>
      <c r="C436" s="68" t="s">
        <v>1295</v>
      </c>
      <c r="D436" s="64">
        <v>44866</v>
      </c>
      <c r="E436" s="67" t="s">
        <v>468</v>
      </c>
      <c r="F436" s="67" t="s">
        <v>36</v>
      </c>
      <c r="G436" s="67" t="s">
        <v>1296</v>
      </c>
      <c r="H436" s="67" t="s">
        <v>38</v>
      </c>
      <c r="I436" s="67" t="s">
        <v>1297</v>
      </c>
      <c r="J436" s="67" t="s">
        <v>157</v>
      </c>
      <c r="K436" s="67" t="s">
        <v>473</v>
      </c>
      <c r="L436" s="67" t="s">
        <v>41</v>
      </c>
      <c r="M436" s="67" t="s">
        <v>1298</v>
      </c>
      <c r="N436" s="67" t="s">
        <v>398</v>
      </c>
      <c r="O436" s="67" t="s">
        <v>41</v>
      </c>
      <c r="P436" s="67" t="s">
        <v>1304</v>
      </c>
      <c r="Q436" s="15" t="s">
        <v>1300</v>
      </c>
      <c r="R436" s="67" t="s">
        <v>48</v>
      </c>
      <c r="S436" s="67" t="s">
        <v>48</v>
      </c>
      <c r="T436" s="67" t="s">
        <v>402</v>
      </c>
      <c r="U436" s="67" t="s">
        <v>403</v>
      </c>
      <c r="V436" s="67" t="s">
        <v>1301</v>
      </c>
      <c r="W436" s="15" t="s">
        <v>1308</v>
      </c>
      <c r="X436" s="67"/>
    </row>
    <row r="437" spans="1:24" ht="30" x14ac:dyDescent="0.25">
      <c r="A437" s="62">
        <v>44979</v>
      </c>
      <c r="B437" s="67" t="s">
        <v>1294</v>
      </c>
      <c r="C437" s="68" t="s">
        <v>1295</v>
      </c>
      <c r="D437" s="64">
        <v>44866</v>
      </c>
      <c r="E437" s="67" t="s">
        <v>468</v>
      </c>
      <c r="F437" s="67" t="s">
        <v>36</v>
      </c>
      <c r="G437" s="67" t="s">
        <v>1296</v>
      </c>
      <c r="H437" s="67" t="s">
        <v>38</v>
      </c>
      <c r="I437" s="67" t="s">
        <v>1297</v>
      </c>
      <c r="J437" s="67" t="s">
        <v>157</v>
      </c>
      <c r="K437" s="67" t="s">
        <v>473</v>
      </c>
      <c r="L437" s="67" t="s">
        <v>41</v>
      </c>
      <c r="M437" s="67" t="s">
        <v>1298</v>
      </c>
      <c r="N437" s="67" t="s">
        <v>398</v>
      </c>
      <c r="O437" s="67" t="s">
        <v>41</v>
      </c>
      <c r="P437" s="67" t="s">
        <v>1304</v>
      </c>
      <c r="Q437" s="15" t="s">
        <v>723</v>
      </c>
      <c r="R437" s="67" t="s">
        <v>48</v>
      </c>
      <c r="S437" s="67" t="s">
        <v>48</v>
      </c>
      <c r="T437" s="67" t="s">
        <v>402</v>
      </c>
      <c r="U437" s="67" t="s">
        <v>403</v>
      </c>
      <c r="V437" s="67" t="s">
        <v>1301</v>
      </c>
      <c r="W437" s="15" t="s">
        <v>1309</v>
      </c>
      <c r="X437" s="67"/>
    </row>
    <row r="438" spans="1:24" ht="30" x14ac:dyDescent="0.25">
      <c r="A438" s="62">
        <v>44979</v>
      </c>
      <c r="B438" s="67" t="s">
        <v>1294</v>
      </c>
      <c r="C438" s="68" t="s">
        <v>1295</v>
      </c>
      <c r="D438" s="64">
        <v>44866</v>
      </c>
      <c r="E438" s="67" t="s">
        <v>468</v>
      </c>
      <c r="F438" s="67" t="s">
        <v>36</v>
      </c>
      <c r="G438" s="67" t="s">
        <v>1296</v>
      </c>
      <c r="H438" s="67" t="s">
        <v>38</v>
      </c>
      <c r="I438" s="67" t="s">
        <v>1297</v>
      </c>
      <c r="J438" s="67" t="s">
        <v>157</v>
      </c>
      <c r="K438" s="67" t="s">
        <v>473</v>
      </c>
      <c r="L438" s="67" t="s">
        <v>41</v>
      </c>
      <c r="M438" s="67" t="s">
        <v>1298</v>
      </c>
      <c r="N438" s="67" t="s">
        <v>398</v>
      </c>
      <c r="O438" s="67" t="s">
        <v>41</v>
      </c>
      <c r="P438" s="67" t="s">
        <v>1304</v>
      </c>
      <c r="Q438" s="15" t="s">
        <v>1306</v>
      </c>
      <c r="R438" s="67" t="s">
        <v>48</v>
      </c>
      <c r="S438" s="67" t="s">
        <v>48</v>
      </c>
      <c r="T438" s="67" t="s">
        <v>402</v>
      </c>
      <c r="U438" s="67" t="s">
        <v>403</v>
      </c>
      <c r="V438" s="67" t="s">
        <v>1301</v>
      </c>
      <c r="W438" s="15" t="s">
        <v>1310</v>
      </c>
      <c r="X438" s="67"/>
    </row>
    <row r="439" spans="1:24" ht="30" x14ac:dyDescent="0.25">
      <c r="A439" s="62">
        <v>44979</v>
      </c>
      <c r="B439" s="67" t="s">
        <v>1294</v>
      </c>
      <c r="C439" s="68" t="s">
        <v>1295</v>
      </c>
      <c r="D439" s="64">
        <v>44866</v>
      </c>
      <c r="E439" s="67" t="s">
        <v>468</v>
      </c>
      <c r="F439" s="67" t="s">
        <v>36</v>
      </c>
      <c r="G439" s="67" t="s">
        <v>1296</v>
      </c>
      <c r="H439" s="67" t="s">
        <v>38</v>
      </c>
      <c r="I439" s="67" t="s">
        <v>1297</v>
      </c>
      <c r="J439" s="67" t="s">
        <v>157</v>
      </c>
      <c r="K439" s="67" t="s">
        <v>473</v>
      </c>
      <c r="L439" s="67" t="s">
        <v>41</v>
      </c>
      <c r="M439" s="67" t="s">
        <v>1298</v>
      </c>
      <c r="N439" s="67" t="s">
        <v>398</v>
      </c>
      <c r="O439" s="67" t="s">
        <v>41</v>
      </c>
      <c r="P439" s="67" t="s">
        <v>1304</v>
      </c>
      <c r="Q439" s="15" t="s">
        <v>1300</v>
      </c>
      <c r="R439" s="67" t="s">
        <v>48</v>
      </c>
      <c r="S439" s="67" t="s">
        <v>48</v>
      </c>
      <c r="T439" s="67" t="s">
        <v>109</v>
      </c>
      <c r="U439" s="67" t="s">
        <v>65</v>
      </c>
      <c r="V439" s="67" t="s">
        <v>1301</v>
      </c>
      <c r="W439" s="15" t="s">
        <v>1311</v>
      </c>
      <c r="X439" s="67"/>
    </row>
    <row r="440" spans="1:24" ht="30" x14ac:dyDescent="0.25">
      <c r="A440" s="62">
        <v>44979</v>
      </c>
      <c r="B440" s="67" t="s">
        <v>1294</v>
      </c>
      <c r="C440" s="68" t="s">
        <v>1295</v>
      </c>
      <c r="D440" s="64">
        <v>44866</v>
      </c>
      <c r="E440" s="67" t="s">
        <v>468</v>
      </c>
      <c r="F440" s="67" t="s">
        <v>36</v>
      </c>
      <c r="G440" s="67" t="s">
        <v>1296</v>
      </c>
      <c r="H440" s="67" t="s">
        <v>38</v>
      </c>
      <c r="I440" s="67" t="s">
        <v>1297</v>
      </c>
      <c r="J440" s="67" t="s">
        <v>157</v>
      </c>
      <c r="K440" s="67" t="s">
        <v>473</v>
      </c>
      <c r="L440" s="67" t="s">
        <v>41</v>
      </c>
      <c r="M440" s="67" t="s">
        <v>1298</v>
      </c>
      <c r="N440" s="67" t="s">
        <v>398</v>
      </c>
      <c r="O440" s="67" t="s">
        <v>41</v>
      </c>
      <c r="P440" s="67" t="s">
        <v>1304</v>
      </c>
      <c r="Q440" s="15" t="s">
        <v>723</v>
      </c>
      <c r="R440" s="67" t="s">
        <v>48</v>
      </c>
      <c r="S440" s="67" t="s">
        <v>48</v>
      </c>
      <c r="T440" s="67" t="s">
        <v>109</v>
      </c>
      <c r="U440" s="67" t="s">
        <v>65</v>
      </c>
      <c r="V440" s="67" t="s">
        <v>1301</v>
      </c>
      <c r="W440" s="15" t="s">
        <v>1312</v>
      </c>
      <c r="X440" s="67"/>
    </row>
    <row r="441" spans="1:24" ht="30" x14ac:dyDescent="0.25">
      <c r="A441" s="62">
        <v>44979</v>
      </c>
      <c r="B441" s="67" t="s">
        <v>1294</v>
      </c>
      <c r="C441" s="68" t="s">
        <v>1295</v>
      </c>
      <c r="D441" s="64">
        <v>44866</v>
      </c>
      <c r="E441" s="67" t="s">
        <v>468</v>
      </c>
      <c r="F441" s="67" t="s">
        <v>36</v>
      </c>
      <c r="G441" s="67" t="s">
        <v>1296</v>
      </c>
      <c r="H441" s="67" t="s">
        <v>38</v>
      </c>
      <c r="I441" s="67" t="s">
        <v>1297</v>
      </c>
      <c r="J441" s="67" t="s">
        <v>157</v>
      </c>
      <c r="K441" s="67" t="s">
        <v>473</v>
      </c>
      <c r="L441" s="67" t="s">
        <v>41</v>
      </c>
      <c r="M441" s="67" t="s">
        <v>1298</v>
      </c>
      <c r="N441" s="67" t="s">
        <v>398</v>
      </c>
      <c r="O441" s="67" t="s">
        <v>41</v>
      </c>
      <c r="P441" s="67" t="s">
        <v>1304</v>
      </c>
      <c r="Q441" s="15" t="s">
        <v>1306</v>
      </c>
      <c r="R441" s="67" t="s">
        <v>48</v>
      </c>
      <c r="S441" s="67" t="s">
        <v>48</v>
      </c>
      <c r="T441" s="67" t="s">
        <v>109</v>
      </c>
      <c r="U441" s="67" t="s">
        <v>65</v>
      </c>
      <c r="V441" s="67" t="s">
        <v>1301</v>
      </c>
      <c r="W441" s="15" t="s">
        <v>1313</v>
      </c>
      <c r="X441" s="67"/>
    </row>
    <row r="442" spans="1:24" ht="30" x14ac:dyDescent="0.25">
      <c r="A442" s="62">
        <v>44979</v>
      </c>
      <c r="B442" s="67" t="s">
        <v>1314</v>
      </c>
      <c r="C442" s="68" t="s">
        <v>1315</v>
      </c>
      <c r="D442" s="64">
        <v>44866</v>
      </c>
      <c r="E442" s="67" t="s">
        <v>1316</v>
      </c>
      <c r="F442" s="67" t="s">
        <v>36</v>
      </c>
      <c r="G442" s="67" t="s">
        <v>1317</v>
      </c>
      <c r="H442" s="67" t="s">
        <v>140</v>
      </c>
      <c r="I442" s="67" t="s">
        <v>141</v>
      </c>
      <c r="J442" s="67" t="s">
        <v>157</v>
      </c>
      <c r="K442" s="67" t="s">
        <v>473</v>
      </c>
      <c r="L442" s="67" t="s">
        <v>44</v>
      </c>
      <c r="M442" s="67">
        <v>250000</v>
      </c>
      <c r="N442" s="67" t="s">
        <v>398</v>
      </c>
      <c r="O442" s="67" t="s">
        <v>44</v>
      </c>
      <c r="P442" s="67" t="s">
        <v>1318</v>
      </c>
      <c r="Q442" s="15" t="s">
        <v>816</v>
      </c>
      <c r="R442" s="67" t="s">
        <v>48</v>
      </c>
      <c r="S442" s="67" t="s">
        <v>48</v>
      </c>
      <c r="T442" s="67" t="s">
        <v>339</v>
      </c>
      <c r="U442" s="67" t="s">
        <v>68</v>
      </c>
      <c r="V442" s="67" t="s">
        <v>1319</v>
      </c>
      <c r="W442" s="15" t="s">
        <v>1320</v>
      </c>
      <c r="X442" s="67" t="s">
        <v>1321</v>
      </c>
    </row>
    <row r="443" spans="1:24" ht="30" x14ac:dyDescent="0.25">
      <c r="A443" s="62">
        <v>44979</v>
      </c>
      <c r="B443" s="67" t="s">
        <v>1314</v>
      </c>
      <c r="C443" s="68" t="s">
        <v>1315</v>
      </c>
      <c r="D443" s="64">
        <v>44866</v>
      </c>
      <c r="E443" s="67" t="s">
        <v>1316</v>
      </c>
      <c r="F443" s="67" t="s">
        <v>36</v>
      </c>
      <c r="G443" s="67" t="s">
        <v>1317</v>
      </c>
      <c r="H443" s="67" t="s">
        <v>140</v>
      </c>
      <c r="I443" s="67" t="s">
        <v>141</v>
      </c>
      <c r="J443" s="67" t="s">
        <v>157</v>
      </c>
      <c r="K443" s="67" t="s">
        <v>473</v>
      </c>
      <c r="L443" s="67" t="s">
        <v>44</v>
      </c>
      <c r="M443" s="67">
        <v>250000</v>
      </c>
      <c r="N443" s="67" t="s">
        <v>398</v>
      </c>
      <c r="O443" s="67" t="s">
        <v>44</v>
      </c>
      <c r="P443" s="67" t="s">
        <v>1322</v>
      </c>
      <c r="Q443" s="15" t="s">
        <v>1323</v>
      </c>
      <c r="R443" s="67" t="s">
        <v>48</v>
      </c>
      <c r="S443" s="67" t="s">
        <v>48</v>
      </c>
      <c r="T443" s="67" t="s">
        <v>339</v>
      </c>
      <c r="U443" s="67" t="s">
        <v>68</v>
      </c>
      <c r="V443" s="67" t="s">
        <v>1324</v>
      </c>
      <c r="W443" s="15" t="s">
        <v>1325</v>
      </c>
      <c r="X443" s="67"/>
    </row>
    <row r="444" spans="1:24" ht="30" x14ac:dyDescent="0.25">
      <c r="A444" s="62">
        <v>44979</v>
      </c>
      <c r="B444" s="67" t="s">
        <v>1314</v>
      </c>
      <c r="C444" s="68" t="s">
        <v>1315</v>
      </c>
      <c r="D444" s="64">
        <v>44866</v>
      </c>
      <c r="E444" s="67" t="s">
        <v>1316</v>
      </c>
      <c r="F444" s="67" t="s">
        <v>36</v>
      </c>
      <c r="G444" s="67" t="s">
        <v>1317</v>
      </c>
      <c r="H444" s="67" t="s">
        <v>140</v>
      </c>
      <c r="I444" s="67" t="s">
        <v>141</v>
      </c>
      <c r="J444" s="67" t="s">
        <v>157</v>
      </c>
      <c r="K444" s="67" t="s">
        <v>473</v>
      </c>
      <c r="L444" s="67" t="s">
        <v>44</v>
      </c>
      <c r="M444" s="67">
        <v>250000</v>
      </c>
      <c r="N444" s="67" t="s">
        <v>398</v>
      </c>
      <c r="O444" s="67" t="s">
        <v>44</v>
      </c>
      <c r="P444" s="67" t="s">
        <v>1322</v>
      </c>
      <c r="Q444" s="15" t="s">
        <v>500</v>
      </c>
      <c r="R444" s="67" t="s">
        <v>48</v>
      </c>
      <c r="S444" s="67" t="s">
        <v>48</v>
      </c>
      <c r="T444" s="67" t="s">
        <v>339</v>
      </c>
      <c r="U444" s="67" t="s">
        <v>68</v>
      </c>
      <c r="V444" s="67" t="s">
        <v>1324</v>
      </c>
      <c r="W444" s="15" t="s">
        <v>1326</v>
      </c>
      <c r="X444" s="67"/>
    </row>
  </sheetData>
  <autoFilter ref="A6:X444" xr:uid="{9343ECD6-34F6-4253-AD59-3E91DD094BEA}"/>
  <mergeCells count="590">
    <mergeCell ref="F2:H4"/>
    <mergeCell ref="R442:R444"/>
    <mergeCell ref="S442:S444"/>
    <mergeCell ref="T442:T444"/>
    <mergeCell ref="U442:U444"/>
    <mergeCell ref="V442:V444"/>
    <mergeCell ref="X442:X444"/>
    <mergeCell ref="T433:T435"/>
    <mergeCell ref="U433:U435"/>
    <mergeCell ref="V433:V441"/>
    <mergeCell ref="X433:X441"/>
    <mergeCell ref="T436:T438"/>
    <mergeCell ref="U436:U438"/>
    <mergeCell ref="T439:T441"/>
    <mergeCell ref="U439:U441"/>
    <mergeCell ref="R433:R441"/>
    <mergeCell ref="S433:S441"/>
    <mergeCell ref="J442:J444"/>
    <mergeCell ref="K442:K444"/>
    <mergeCell ref="L442:L444"/>
    <mergeCell ref="M442:M444"/>
    <mergeCell ref="N442:N444"/>
    <mergeCell ref="O442:O444"/>
    <mergeCell ref="P442:P444"/>
    <mergeCell ref="A442:A444"/>
    <mergeCell ref="B442:B444"/>
    <mergeCell ref="C442:C444"/>
    <mergeCell ref="D442:D444"/>
    <mergeCell ref="E442:E444"/>
    <mergeCell ref="F442:F444"/>
    <mergeCell ref="G442:G444"/>
    <mergeCell ref="H442:H444"/>
    <mergeCell ref="I442:I444"/>
    <mergeCell ref="J433:J441"/>
    <mergeCell ref="K433:K441"/>
    <mergeCell ref="L433:L441"/>
    <mergeCell ref="M433:M441"/>
    <mergeCell ref="N433:N441"/>
    <mergeCell ref="O433:O441"/>
    <mergeCell ref="P433:P441"/>
    <mergeCell ref="A433:A441"/>
    <mergeCell ref="B433:B441"/>
    <mergeCell ref="C433:C441"/>
    <mergeCell ref="D433:D441"/>
    <mergeCell ref="E433:E441"/>
    <mergeCell ref="F433:F441"/>
    <mergeCell ref="G433:G441"/>
    <mergeCell ref="H433:H441"/>
    <mergeCell ref="I433:I441"/>
    <mergeCell ref="T386:T391"/>
    <mergeCell ref="U386:U409"/>
    <mergeCell ref="V386:V432"/>
    <mergeCell ref="X386:X432"/>
    <mergeCell ref="T392:T397"/>
    <mergeCell ref="S398:S409"/>
    <mergeCell ref="T398:T404"/>
    <mergeCell ref="T405:T409"/>
    <mergeCell ref="S410:S423"/>
    <mergeCell ref="T410:T416"/>
    <mergeCell ref="U410:U432"/>
    <mergeCell ref="T417:T423"/>
    <mergeCell ref="S424:S432"/>
    <mergeCell ref="T424:T427"/>
    <mergeCell ref="T428:T432"/>
    <mergeCell ref="J386:J432"/>
    <mergeCell ref="K386:K432"/>
    <mergeCell ref="L386:L432"/>
    <mergeCell ref="M386:M432"/>
    <mergeCell ref="N386:N432"/>
    <mergeCell ref="O386:O432"/>
    <mergeCell ref="P386:P432"/>
    <mergeCell ref="Q386:Q432"/>
    <mergeCell ref="S386:S397"/>
    <mergeCell ref="A386:A432"/>
    <mergeCell ref="B386:B432"/>
    <mergeCell ref="C386:C432"/>
    <mergeCell ref="D386:D432"/>
    <mergeCell ref="E386:E432"/>
    <mergeCell ref="F386:F432"/>
    <mergeCell ref="G386:G432"/>
    <mergeCell ref="H386:H432"/>
    <mergeCell ref="I386:I432"/>
    <mergeCell ref="Q128:Q140"/>
    <mergeCell ref="Q141:Q155"/>
    <mergeCell ref="A2:B2"/>
    <mergeCell ref="A3:B3"/>
    <mergeCell ref="A4:B4"/>
    <mergeCell ref="A1:E1"/>
    <mergeCell ref="C2:E2"/>
    <mergeCell ref="C3:E3"/>
    <mergeCell ref="C4:E4"/>
    <mergeCell ref="I61:I104"/>
    <mergeCell ref="J61:J104"/>
    <mergeCell ref="K61:K104"/>
    <mergeCell ref="L61:L104"/>
    <mergeCell ref="A107:A111"/>
    <mergeCell ref="B107:B111"/>
    <mergeCell ref="C107:C111"/>
    <mergeCell ref="D107:D111"/>
    <mergeCell ref="E107:E111"/>
    <mergeCell ref="F107:F111"/>
    <mergeCell ref="G107:G111"/>
    <mergeCell ref="H107:H111"/>
    <mergeCell ref="I107:I111"/>
    <mergeCell ref="J107:J111"/>
    <mergeCell ref="O112:O127"/>
    <mergeCell ref="X7:X60"/>
    <mergeCell ref="Q7:Q60"/>
    <mergeCell ref="A7:A60"/>
    <mergeCell ref="B7:B60"/>
    <mergeCell ref="C7:C60"/>
    <mergeCell ref="D7:D60"/>
    <mergeCell ref="E7:E60"/>
    <mergeCell ref="F7:F60"/>
    <mergeCell ref="G7:G60"/>
    <mergeCell ref="H7:H60"/>
    <mergeCell ref="I7:I60"/>
    <mergeCell ref="J7:J60"/>
    <mergeCell ref="K7:K60"/>
    <mergeCell ref="L7:L60"/>
    <mergeCell ref="M7:M60"/>
    <mergeCell ref="N7:N60"/>
    <mergeCell ref="O7:O60"/>
    <mergeCell ref="S46:S50"/>
    <mergeCell ref="P7:P30"/>
    <mergeCell ref="P31:P60"/>
    <mergeCell ref="R7:R9"/>
    <mergeCell ref="R10:R12"/>
    <mergeCell ref="R13:R15"/>
    <mergeCell ref="R16:R18"/>
    <mergeCell ref="R19:R21"/>
    <mergeCell ref="R22:R24"/>
    <mergeCell ref="R25:R27"/>
    <mergeCell ref="R28:R30"/>
    <mergeCell ref="T64:T65"/>
    <mergeCell ref="T66:T67"/>
    <mergeCell ref="T68:T69"/>
    <mergeCell ref="T70:T72"/>
    <mergeCell ref="T31:T60"/>
    <mergeCell ref="S51:S55"/>
    <mergeCell ref="S56:S60"/>
    <mergeCell ref="S7:S30"/>
    <mergeCell ref="S31:S35"/>
    <mergeCell ref="S36:S40"/>
    <mergeCell ref="S41:S45"/>
    <mergeCell ref="V7:V18"/>
    <mergeCell ref="V19:V30"/>
    <mergeCell ref="V31:V45"/>
    <mergeCell ref="V46:V60"/>
    <mergeCell ref="U31:U60"/>
    <mergeCell ref="T8:T9"/>
    <mergeCell ref="T11:T12"/>
    <mergeCell ref="T14:T15"/>
    <mergeCell ref="T17:T18"/>
    <mergeCell ref="T20:T21"/>
    <mergeCell ref="T23:T24"/>
    <mergeCell ref="T26:T27"/>
    <mergeCell ref="T29:T30"/>
    <mergeCell ref="X61:X104"/>
    <mergeCell ref="V61:V104"/>
    <mergeCell ref="P61:P104"/>
    <mergeCell ref="O61:O104"/>
    <mergeCell ref="N61:N104"/>
    <mergeCell ref="Q61:Q81"/>
    <mergeCell ref="Q82:Q104"/>
    <mergeCell ref="R61:R65"/>
    <mergeCell ref="R66:R69"/>
    <mergeCell ref="R70:R74"/>
    <mergeCell ref="R75:R86"/>
    <mergeCell ref="R87:R90"/>
    <mergeCell ref="R91:R95"/>
    <mergeCell ref="R96:R104"/>
    <mergeCell ref="T96:T97"/>
    <mergeCell ref="T98:T99"/>
    <mergeCell ref="T100:T102"/>
    <mergeCell ref="T103:T104"/>
    <mergeCell ref="S100:S104"/>
    <mergeCell ref="T61:T63"/>
    <mergeCell ref="T73:T74"/>
    <mergeCell ref="T77:T79"/>
    <mergeCell ref="T80:T81"/>
    <mergeCell ref="T82:T84"/>
    <mergeCell ref="T85:T86"/>
    <mergeCell ref="T87:T88"/>
    <mergeCell ref="T89:T90"/>
    <mergeCell ref="T91:T93"/>
    <mergeCell ref="T94:T95"/>
    <mergeCell ref="S61:S74"/>
    <mergeCell ref="S75:S76"/>
    <mergeCell ref="S77:S81"/>
    <mergeCell ref="S82:S95"/>
    <mergeCell ref="S96:S99"/>
    <mergeCell ref="A105:A106"/>
    <mergeCell ref="B105:B106"/>
    <mergeCell ref="C105:C106"/>
    <mergeCell ref="D105:D106"/>
    <mergeCell ref="E105:E106"/>
    <mergeCell ref="F105:F106"/>
    <mergeCell ref="G105:G106"/>
    <mergeCell ref="H105:H106"/>
    <mergeCell ref="I105:I106"/>
    <mergeCell ref="J105:J106"/>
    <mergeCell ref="M61:M104"/>
    <mergeCell ref="A61:A104"/>
    <mergeCell ref="B61:B104"/>
    <mergeCell ref="C61:C104"/>
    <mergeCell ref="D61:D104"/>
    <mergeCell ref="E61:E104"/>
    <mergeCell ref="F61:F104"/>
    <mergeCell ref="G61:G104"/>
    <mergeCell ref="H61:H104"/>
    <mergeCell ref="X105:X106"/>
    <mergeCell ref="V105:V106"/>
    <mergeCell ref="P105:P106"/>
    <mergeCell ref="R105:R106"/>
    <mergeCell ref="S105:S106"/>
    <mergeCell ref="T105:T106"/>
    <mergeCell ref="U105:U106"/>
    <mergeCell ref="K105:K106"/>
    <mergeCell ref="L105:L106"/>
    <mergeCell ref="M105:M106"/>
    <mergeCell ref="N105:N106"/>
    <mergeCell ref="O105:O106"/>
    <mergeCell ref="X107:X111"/>
    <mergeCell ref="V107:V111"/>
    <mergeCell ref="U109:U111"/>
    <mergeCell ref="T107:T108"/>
    <mergeCell ref="S107:S111"/>
    <mergeCell ref="K107:K111"/>
    <mergeCell ref="L107:L111"/>
    <mergeCell ref="M107:M111"/>
    <mergeCell ref="N107:N111"/>
    <mergeCell ref="O107:O111"/>
    <mergeCell ref="Q107:Q111"/>
    <mergeCell ref="P107:P111"/>
    <mergeCell ref="R107:R111"/>
    <mergeCell ref="X112:X127"/>
    <mergeCell ref="V112:V127"/>
    <mergeCell ref="P112:P127"/>
    <mergeCell ref="R112:R127"/>
    <mergeCell ref="S112:S127"/>
    <mergeCell ref="Q112:Q118"/>
    <mergeCell ref="Q119:Q127"/>
    <mergeCell ref="U112:U114"/>
    <mergeCell ref="U115:U118"/>
    <mergeCell ref="U119:U122"/>
    <mergeCell ref="U123:U126"/>
    <mergeCell ref="H112:H127"/>
    <mergeCell ref="I112:I127"/>
    <mergeCell ref="A112:A127"/>
    <mergeCell ref="B112:B127"/>
    <mergeCell ref="C112:C127"/>
    <mergeCell ref="D112:D127"/>
    <mergeCell ref="E112:E127"/>
    <mergeCell ref="F112:F127"/>
    <mergeCell ref="G112:G127"/>
    <mergeCell ref="J112:J127"/>
    <mergeCell ref="K112:K127"/>
    <mergeCell ref="L112:L127"/>
    <mergeCell ref="M112:M127"/>
    <mergeCell ref="N112:N127"/>
    <mergeCell ref="X128:X155"/>
    <mergeCell ref="A128:A155"/>
    <mergeCell ref="B128:B155"/>
    <mergeCell ref="C128:C155"/>
    <mergeCell ref="D128:D155"/>
    <mergeCell ref="E128:E155"/>
    <mergeCell ref="F128:F155"/>
    <mergeCell ref="G128:G155"/>
    <mergeCell ref="H128:H155"/>
    <mergeCell ref="I128:I155"/>
    <mergeCell ref="J128:J155"/>
    <mergeCell ref="K128:K155"/>
    <mergeCell ref="L128:L155"/>
    <mergeCell ref="M128:M155"/>
    <mergeCell ref="N128:N155"/>
    <mergeCell ref="O128:O155"/>
    <mergeCell ref="P128:P155"/>
    <mergeCell ref="R128:R155"/>
    <mergeCell ref="S128:S155"/>
    <mergeCell ref="T128:T155"/>
    <mergeCell ref="U128:U129"/>
    <mergeCell ref="U130:U131"/>
    <mergeCell ref="U132:U134"/>
    <mergeCell ref="V128:V155"/>
    <mergeCell ref="U135:U136"/>
    <mergeCell ref="U137:U138"/>
    <mergeCell ref="U139:U141"/>
    <mergeCell ref="U142:U143"/>
    <mergeCell ref="U144:U145"/>
    <mergeCell ref="U146:U148"/>
    <mergeCell ref="U149:U150"/>
    <mergeCell ref="U151:U152"/>
    <mergeCell ref="U153:U155"/>
    <mergeCell ref="X156:X177"/>
    <mergeCell ref="V156:V177"/>
    <mergeCell ref="U156:U169"/>
    <mergeCell ref="U170:U177"/>
    <mergeCell ref="T156:T163"/>
    <mergeCell ref="T164:T169"/>
    <mergeCell ref="T170:T174"/>
    <mergeCell ref="T175:T177"/>
    <mergeCell ref="S156:S159"/>
    <mergeCell ref="S160:S165"/>
    <mergeCell ref="S167:S169"/>
    <mergeCell ref="S170:S171"/>
    <mergeCell ref="S172:S177"/>
    <mergeCell ref="R164:R167"/>
    <mergeCell ref="R175:R176"/>
    <mergeCell ref="A156:A177"/>
    <mergeCell ref="B156:B177"/>
    <mergeCell ref="C156:C177"/>
    <mergeCell ref="D156:D177"/>
    <mergeCell ref="E156:E177"/>
    <mergeCell ref="F156:F177"/>
    <mergeCell ref="G156:G177"/>
    <mergeCell ref="H156:H177"/>
    <mergeCell ref="I156:I177"/>
    <mergeCell ref="J156:J177"/>
    <mergeCell ref="K156:K177"/>
    <mergeCell ref="L156:L177"/>
    <mergeCell ref="M156:M177"/>
    <mergeCell ref="N156:N177"/>
    <mergeCell ref="O156:O177"/>
    <mergeCell ref="Q156:Q177"/>
    <mergeCell ref="P156:P177"/>
    <mergeCell ref="J178:J205"/>
    <mergeCell ref="K178:K205"/>
    <mergeCell ref="L178:L205"/>
    <mergeCell ref="M178:M205"/>
    <mergeCell ref="N178:N205"/>
    <mergeCell ref="O178:O205"/>
    <mergeCell ref="Q178:Q205"/>
    <mergeCell ref="P178:P205"/>
    <mergeCell ref="S178:S191"/>
    <mergeCell ref="S192:S205"/>
    <mergeCell ref="A178:A205"/>
    <mergeCell ref="B178:B205"/>
    <mergeCell ref="C178:C205"/>
    <mergeCell ref="D178:D205"/>
    <mergeCell ref="E178:E205"/>
    <mergeCell ref="F178:F205"/>
    <mergeCell ref="G178:G205"/>
    <mergeCell ref="H178:H205"/>
    <mergeCell ref="I178:I205"/>
    <mergeCell ref="U200:U205"/>
    <mergeCell ref="V178:V205"/>
    <mergeCell ref="X206:X216"/>
    <mergeCell ref="P206:P216"/>
    <mergeCell ref="R206:R216"/>
    <mergeCell ref="S206:S216"/>
    <mergeCell ref="T206:T216"/>
    <mergeCell ref="U206:U216"/>
    <mergeCell ref="V206:V216"/>
    <mergeCell ref="X178:X205"/>
    <mergeCell ref="T178:T205"/>
    <mergeCell ref="U178:U185"/>
    <mergeCell ref="U186:U191"/>
    <mergeCell ref="U192:U199"/>
    <mergeCell ref="A206:A216"/>
    <mergeCell ref="B206:B216"/>
    <mergeCell ref="C206:C216"/>
    <mergeCell ref="D206:D216"/>
    <mergeCell ref="E206:E216"/>
    <mergeCell ref="F206:F216"/>
    <mergeCell ref="G206:G216"/>
    <mergeCell ref="H206:H216"/>
    <mergeCell ref="I206:I216"/>
    <mergeCell ref="J206:J216"/>
    <mergeCell ref="K206:K216"/>
    <mergeCell ref="L206:L216"/>
    <mergeCell ref="M206:M216"/>
    <mergeCell ref="N206:N216"/>
    <mergeCell ref="O206:O216"/>
    <mergeCell ref="X217:X240"/>
    <mergeCell ref="P217:P238"/>
    <mergeCell ref="U217:U230"/>
    <mergeCell ref="U231:U238"/>
    <mergeCell ref="U239:U240"/>
    <mergeCell ref="V217:V239"/>
    <mergeCell ref="S217:S238"/>
    <mergeCell ref="Q217:Q240"/>
    <mergeCell ref="S239:S240"/>
    <mergeCell ref="T239:T240"/>
    <mergeCell ref="A217:A240"/>
    <mergeCell ref="B217:B240"/>
    <mergeCell ref="C217:C240"/>
    <mergeCell ref="D217:D240"/>
    <mergeCell ref="E217:E240"/>
    <mergeCell ref="F217:F240"/>
    <mergeCell ref="P239:P240"/>
    <mergeCell ref="R217:R219"/>
    <mergeCell ref="R220:R222"/>
    <mergeCell ref="R223:R225"/>
    <mergeCell ref="R226:R227"/>
    <mergeCell ref="R231:R233"/>
    <mergeCell ref="R234:R235"/>
    <mergeCell ref="R239:R240"/>
    <mergeCell ref="G217:G240"/>
    <mergeCell ref="H217:H240"/>
    <mergeCell ref="I217:I240"/>
    <mergeCell ref="J217:J240"/>
    <mergeCell ref="K217:K240"/>
    <mergeCell ref="L217:L240"/>
    <mergeCell ref="M217:M240"/>
    <mergeCell ref="N217:N240"/>
    <mergeCell ref="O217:O240"/>
    <mergeCell ref="J241:J267"/>
    <mergeCell ref="K241:K267"/>
    <mergeCell ref="L241:L267"/>
    <mergeCell ref="M241:M267"/>
    <mergeCell ref="N241:N267"/>
    <mergeCell ref="O241:O267"/>
    <mergeCell ref="Q241:Q267"/>
    <mergeCell ref="P241:P267"/>
    <mergeCell ref="R241:R243"/>
    <mergeCell ref="R244:R246"/>
    <mergeCell ref="R247:R248"/>
    <mergeCell ref="R249:R251"/>
    <mergeCell ref="R252:R254"/>
    <mergeCell ref="R255:R257"/>
    <mergeCell ref="R258:R260"/>
    <mergeCell ref="R261:R263"/>
    <mergeCell ref="R264:R265"/>
    <mergeCell ref="R266:R267"/>
    <mergeCell ref="A241:A267"/>
    <mergeCell ref="B241:B267"/>
    <mergeCell ref="C241:C267"/>
    <mergeCell ref="D241:D267"/>
    <mergeCell ref="E241:E267"/>
    <mergeCell ref="F241:F267"/>
    <mergeCell ref="G241:G267"/>
    <mergeCell ref="H241:H267"/>
    <mergeCell ref="I241:I267"/>
    <mergeCell ref="T241:T267"/>
    <mergeCell ref="U255:U267"/>
    <mergeCell ref="X268:X285"/>
    <mergeCell ref="V268:V285"/>
    <mergeCell ref="S268:S285"/>
    <mergeCell ref="U268:U276"/>
    <mergeCell ref="U277:U285"/>
    <mergeCell ref="X241:X267"/>
    <mergeCell ref="V241:V267"/>
    <mergeCell ref="U241:U254"/>
    <mergeCell ref="A268:A285"/>
    <mergeCell ref="B268:B285"/>
    <mergeCell ref="C268:C285"/>
    <mergeCell ref="D268:D285"/>
    <mergeCell ref="E268:E285"/>
    <mergeCell ref="F268:F285"/>
    <mergeCell ref="G268:G285"/>
    <mergeCell ref="H268:H285"/>
    <mergeCell ref="I268:I285"/>
    <mergeCell ref="P268:P285"/>
    <mergeCell ref="R268:R285"/>
    <mergeCell ref="J268:J285"/>
    <mergeCell ref="K268:K285"/>
    <mergeCell ref="L268:L285"/>
    <mergeCell ref="M268:M285"/>
    <mergeCell ref="N268:N285"/>
    <mergeCell ref="O268:O285"/>
    <mergeCell ref="Q268:Q269"/>
    <mergeCell ref="Q270:Q271"/>
    <mergeCell ref="Q272:Q273"/>
    <mergeCell ref="Q277:Q278"/>
    <mergeCell ref="Q279:Q280"/>
    <mergeCell ref="Q281:Q282"/>
    <mergeCell ref="X286:X291"/>
    <mergeCell ref="U286:U291"/>
    <mergeCell ref="V286:V291"/>
    <mergeCell ref="S286:S291"/>
    <mergeCell ref="A286:A291"/>
    <mergeCell ref="B286:B291"/>
    <mergeCell ref="C286:C291"/>
    <mergeCell ref="D286:D291"/>
    <mergeCell ref="E286:E291"/>
    <mergeCell ref="F286:F291"/>
    <mergeCell ref="G286:G291"/>
    <mergeCell ref="H286:H291"/>
    <mergeCell ref="I286:I291"/>
    <mergeCell ref="J286:J291"/>
    <mergeCell ref="K286:K291"/>
    <mergeCell ref="L286:L291"/>
    <mergeCell ref="M286:M291"/>
    <mergeCell ref="N286:N291"/>
    <mergeCell ref="O286:O291"/>
    <mergeCell ref="P286:P291"/>
    <mergeCell ref="Q286:Q291"/>
    <mergeCell ref="T286:T287"/>
    <mergeCell ref="T288:T289"/>
    <mergeCell ref="T290:T291"/>
    <mergeCell ref="J292:J361"/>
    <mergeCell ref="K292:K361"/>
    <mergeCell ref="L292:L361"/>
    <mergeCell ref="M292:M361"/>
    <mergeCell ref="N292:N361"/>
    <mergeCell ref="O292:O361"/>
    <mergeCell ref="P292:P361"/>
    <mergeCell ref="Q292:Q361"/>
    <mergeCell ref="S292:S299"/>
    <mergeCell ref="S300:S307"/>
    <mergeCell ref="S308:S315"/>
    <mergeCell ref="S316:S338"/>
    <mergeCell ref="S339:S361"/>
    <mergeCell ref="A292:A361"/>
    <mergeCell ref="B292:B361"/>
    <mergeCell ref="C292:C361"/>
    <mergeCell ref="D292:D361"/>
    <mergeCell ref="E292:E361"/>
    <mergeCell ref="F292:F361"/>
    <mergeCell ref="G292:G361"/>
    <mergeCell ref="H292:H361"/>
    <mergeCell ref="I292:I361"/>
    <mergeCell ref="V292:V315"/>
    <mergeCell ref="V316:V361"/>
    <mergeCell ref="T292:T315"/>
    <mergeCell ref="X362:X377"/>
    <mergeCell ref="U362:U377"/>
    <mergeCell ref="V362:V377"/>
    <mergeCell ref="S362:S377"/>
    <mergeCell ref="P362:P377"/>
    <mergeCell ref="O362:O377"/>
    <mergeCell ref="X292:X361"/>
    <mergeCell ref="U292:U361"/>
    <mergeCell ref="A362:A377"/>
    <mergeCell ref="B362:B377"/>
    <mergeCell ref="C362:C377"/>
    <mergeCell ref="D362:D377"/>
    <mergeCell ref="E362:E377"/>
    <mergeCell ref="F362:F377"/>
    <mergeCell ref="G362:G377"/>
    <mergeCell ref="H362:H377"/>
    <mergeCell ref="I362:I377"/>
    <mergeCell ref="J362:J377"/>
    <mergeCell ref="K362:K377"/>
    <mergeCell ref="L362:L377"/>
    <mergeCell ref="M362:M377"/>
    <mergeCell ref="N362:N377"/>
    <mergeCell ref="T362:T363"/>
    <mergeCell ref="T364:T366"/>
    <mergeCell ref="T368:T372"/>
    <mergeCell ref="T373:T377"/>
    <mergeCell ref="R362:R363"/>
    <mergeCell ref="R366:R367"/>
    <mergeCell ref="Q366:Q377"/>
    <mergeCell ref="X378:X379"/>
    <mergeCell ref="U378:U379"/>
    <mergeCell ref="V378:V379"/>
    <mergeCell ref="A378:A379"/>
    <mergeCell ref="B378:B379"/>
    <mergeCell ref="C378:C379"/>
    <mergeCell ref="D378:D379"/>
    <mergeCell ref="E378:E379"/>
    <mergeCell ref="F378:F379"/>
    <mergeCell ref="G378:G379"/>
    <mergeCell ref="H378:H379"/>
    <mergeCell ref="I378:I379"/>
    <mergeCell ref="J378:J379"/>
    <mergeCell ref="K378:K379"/>
    <mergeCell ref="L378:L379"/>
    <mergeCell ref="M378:M379"/>
    <mergeCell ref="N378:N379"/>
    <mergeCell ref="O378:O379"/>
    <mergeCell ref="P378:P379"/>
    <mergeCell ref="Q378:Q379"/>
    <mergeCell ref="R378:R379"/>
    <mergeCell ref="S378:S379"/>
    <mergeCell ref="X380:X385"/>
    <mergeCell ref="V380:V383"/>
    <mergeCell ref="T380:T385"/>
    <mergeCell ref="U380:U385"/>
    <mergeCell ref="A380:A385"/>
    <mergeCell ref="B380:B385"/>
    <mergeCell ref="C380:C385"/>
    <mergeCell ref="D380:D385"/>
    <mergeCell ref="E380:E385"/>
    <mergeCell ref="F380:F385"/>
    <mergeCell ref="G380:G385"/>
    <mergeCell ref="H380:H385"/>
    <mergeCell ref="I380:I385"/>
    <mergeCell ref="J380:J385"/>
    <mergeCell ref="K380:K385"/>
    <mergeCell ref="L380:L385"/>
    <mergeCell ref="M380:M385"/>
    <mergeCell ref="N380:N385"/>
    <mergeCell ref="O380:O385"/>
    <mergeCell ref="P380:P385"/>
    <mergeCell ref="Q380:Q385"/>
    <mergeCell ref="S380:S385"/>
    <mergeCell ref="R382:R385"/>
  </mergeCells>
  <phoneticPr fontId="3" type="noConversion"/>
  <hyperlinks>
    <hyperlink ref="C7:C60" r:id="rId1" display="Reports of Guillain-Barré Syndrome After COVID-19 Vaccination in the United States" xr:uid="{5C77DE57-55B3-41D2-8DD6-027C19270F80}"/>
    <hyperlink ref="C61:C104" r:id="rId2" display="Myocarditis and pericarditis associated with SARS-CoV-2 vaccines: A population-based descriptive cohort and a nested self-controlled risk interval study using electronic health care data from four European countries" xr:uid="{848518B2-01DB-4A48-8F6C-F108EA49E706}"/>
    <hyperlink ref="C105:C106" r:id="rId3" display="A population-based matched cohort study of major congenital anomalies following COVID-19 vaccination and SARS-CoV-2 infection" xr:uid="{B4628F88-80F6-4141-A581-47A9891CEF60}"/>
    <hyperlink ref="C107:C111" r:id="rId4" display="The Risk of Spontaneous Abortion Does Not Increase Following First Trimester mRNA COVID-19 Vaccination" xr:uid="{92D6838E-764F-4216-9215-36770B9630AE}"/>
    <hyperlink ref="C112:C127" r:id="rId5" display="Increased risk of myocarditis and pericarditis and reduced likelihood of severe clinical outcomes associated with COVID-19 vaccination: a cohort study in Lombardy, Italy" xr:uid="{441D5ED0-A8B1-4FBE-A2B8-E34A71D57E4C}"/>
    <hyperlink ref="C128:C155" r:id="rId6" display="Comparative assessment of myocarditis and pericarditis reporting rates related to mRNA COVID-19 vaccines in Europe and the United States" xr:uid="{E1C35CB3-DFBC-4AE1-9BA1-F06EE3D1BC53}"/>
    <hyperlink ref="C156:C177" r:id="rId7" display="Booster Vaccination with SARS-CoV-2 mRNA Vaccines and Myocarditis Risk in Adolescents and Young Adults: A Nordic Cohort Study of 8.9 Million Residents" xr:uid="{9FFEE4CC-F8F0-40DF-AF89-930480EDFE7F}"/>
    <hyperlink ref="C178:C205" r:id="rId8" display="Risks of Myocarditis and Pericarditis Following Vaccination with SARS-CoV-2 mRNA Vaccines in Japan: An Analysis of Spontaneous Reports of Suspected Adverse Events" xr:uid="{B21C3B01-FE22-4C43-ADA6-CED678776D5A}"/>
    <hyperlink ref="C206:C216" r:id="rId9" display="Comparative risk of thrombosis with thrombocytopenia syndrome or thromboembolic events associated with different covid-19 vaccines: international network cohort study from five European countries and the US" xr:uid="{1B4A93D9-745E-48BE-8758-75AF0A9F41D1}"/>
    <hyperlink ref="C217:C240" r:id="rId10" display="Observed versus expected rates of myocarditis after SARS-CoV-2 vaccination: a population-based cohort study" xr:uid="{2D811408-94D5-4B7E-A192-8C86C0349E0E}"/>
    <hyperlink ref="C241:C267" r:id="rId11" display="Comparative Risk of Myocarditis/Pericarditis Following Second Doses of BNT162b2 and mRNA-1273 Coronavirus Vaccines" xr:uid="{47640835-39E9-4D9E-BE23-8599DDC33A84}"/>
    <hyperlink ref="C268:C285" r:id="rId12" display="Evaluation of Potential Adverse Events Following COVID-19 mRNA Vaccination Among Adults Aged 65 Years and Older: A Self-Controlled Study in the U.S" xr:uid="{A6FB60E3-826D-4D89-9D92-2CA285675A03}"/>
    <hyperlink ref="C286:C291" r:id="rId13" display="Acute myocarditis following a third dose of COVID-19 mRNA vaccination in adults" xr:uid="{69EB2806-C7B6-4BEB-9A88-7E60F5FFE74C}"/>
    <hyperlink ref="C292:C361" r:id="rId14" display="Analysis of Myocarditis Among 252 Million mRNA-1273 Recipients Worldwide" xr:uid="{3F1E24BB-C1AE-4294-92E3-DD14A841877C}"/>
    <hyperlink ref="C362:C377" r:id="rId15" display="Adverse events following the BNT162b2 mRNA COVID-19 Vaccine (Pfizer-BioNTech) in Aotearoa New Zealand" xr:uid="{E5471581-2718-47CD-BF27-132AD37595E2}"/>
    <hyperlink ref="C378:C379" r:id="rId16" display="Adverse events of special interest following the use of BNT162b2 in adolescents: a population-based retrospective cohort study" xr:uid="{B0C74426-CF4F-460A-893C-795F3BB856A3}"/>
    <hyperlink ref="C380:C385" r:id="rId17" display="BNT162b2 mRNA Vaccination Against Coronavirus Disease 2019 is Associated With a Decreased Likelihood of Multisystem Inflammatory Syndrome in Children Aged 5–18 Years—United States, July 2021 – April 2022" xr:uid="{F0DB80A1-8FEC-43F2-9A2D-42CE4FAF8A51}"/>
    <hyperlink ref="C386:C432" r:id="rId18" display="Risk of Myocarditis and Pericarditis Following Coronavirus Disease 2019 Messenger RNA Vaccination—A Nationwide Study" xr:uid="{17CF83D1-119A-4E44-9D9B-5058955CB955}"/>
    <hyperlink ref="C433:C441" r:id="rId19" display="Serious adverse reaction associated with the COVID-19 vaccines of BNT162b2, Ad26.COV2.S, and mRNA-1273: Gaining insight through the VAERS" xr:uid="{0E2927BC-E8B5-4C65-8170-293496E56C33}"/>
    <hyperlink ref="C442:C444" r:id="rId20" display="Safety of the fourth COVID-19 BNT162b2 mRNA (second booster) vaccine: a prospective and retrospective cohort study" xr:uid="{1016F279-1C35-4D39-B4A8-70CC9B2855FC}"/>
  </hyperlinks>
  <pageMargins left="0.7" right="0.7" top="0.75" bottom="0.75" header="0.3" footer="0.3"/>
  <pageSetup orientation="portrait" horizontalDpi="4294967293" r:id="rId2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18D1B-0DE1-469C-87E1-2923C795A1C0}">
  <dimension ref="A1:W73"/>
  <sheetViews>
    <sheetView zoomScale="90" zoomScaleNormal="90" workbookViewId="0">
      <pane ySplit="6" topLeftCell="A7" activePane="bottomLeft" state="frozen"/>
      <selection pane="bottomLeft" activeCell="F2" sqref="F2:H4"/>
    </sheetView>
  </sheetViews>
  <sheetFormatPr defaultColWidth="8.85546875" defaultRowHeight="15" x14ac:dyDescent="0.25"/>
  <cols>
    <col min="1" max="1" width="14.5703125" style="4" customWidth="1"/>
    <col min="2" max="2" width="25" style="2" customWidth="1"/>
    <col min="3" max="3" width="43.28515625" style="5" customWidth="1"/>
    <col min="4" max="4" width="18.42578125" style="3" customWidth="1"/>
    <col min="5" max="5" width="18.28515625" style="2" customWidth="1"/>
    <col min="6" max="6" width="14.85546875" style="2" customWidth="1"/>
    <col min="7" max="7" width="31.85546875" style="2" customWidth="1"/>
    <col min="8" max="8" width="14.28515625" style="2" bestFit="1" customWidth="1"/>
    <col min="9" max="9" width="29.28515625" style="2" bestFit="1" customWidth="1"/>
    <col min="10" max="10" width="18.28515625" style="2" customWidth="1"/>
    <col min="11" max="11" width="18.5703125" style="2" customWidth="1"/>
    <col min="12" max="12" width="21.42578125" style="2" customWidth="1"/>
    <col min="13" max="13" width="18.5703125" style="2" customWidth="1"/>
    <col min="14" max="14" width="20.85546875" style="2" customWidth="1"/>
    <col min="15" max="15" width="36.28515625" style="2" customWidth="1"/>
    <col min="16" max="16" width="13.85546875" style="2" customWidth="1"/>
    <col min="17" max="17" width="21.5703125" style="2" customWidth="1"/>
    <col min="18" max="20" width="18.28515625" style="2" customWidth="1"/>
    <col min="21" max="21" width="25.42578125" style="2" customWidth="1"/>
    <col min="22" max="22" width="42.42578125" style="2" customWidth="1"/>
    <col min="23" max="23" width="35.28515625" style="2" customWidth="1"/>
    <col min="24" max="16384" width="8.85546875" style="2"/>
  </cols>
  <sheetData>
    <row r="1" spans="1:22" ht="30" customHeight="1" thickBot="1" x14ac:dyDescent="0.3">
      <c r="A1" s="81" t="s">
        <v>0</v>
      </c>
      <c r="B1" s="107"/>
      <c r="C1" s="107"/>
      <c r="D1" s="107"/>
      <c r="E1" s="108"/>
    </row>
    <row r="2" spans="1:22" ht="30" customHeight="1" x14ac:dyDescent="0.25">
      <c r="A2" s="91" t="s">
        <v>1</v>
      </c>
      <c r="B2" s="91"/>
      <c r="C2" s="78" t="s">
        <v>2</v>
      </c>
      <c r="D2" s="78"/>
      <c r="E2" s="78"/>
      <c r="F2" s="82" t="s">
        <v>2092</v>
      </c>
      <c r="G2" s="83"/>
      <c r="H2" s="84"/>
    </row>
    <row r="3" spans="1:22" ht="30" customHeight="1" x14ac:dyDescent="0.25">
      <c r="A3" s="92" t="s">
        <v>3</v>
      </c>
      <c r="B3" s="92"/>
      <c r="C3" s="78" t="s">
        <v>4</v>
      </c>
      <c r="D3" s="78"/>
      <c r="E3" s="78"/>
      <c r="F3" s="85"/>
      <c r="G3" s="86"/>
      <c r="H3" s="87"/>
    </row>
    <row r="4" spans="1:22" ht="30" customHeight="1" thickBot="1" x14ac:dyDescent="0.3">
      <c r="A4" s="93" t="s">
        <v>5</v>
      </c>
      <c r="B4" s="93"/>
      <c r="C4" s="80" t="s">
        <v>6</v>
      </c>
      <c r="D4" s="109"/>
      <c r="E4" s="110"/>
      <c r="F4" s="88"/>
      <c r="G4" s="89"/>
      <c r="H4" s="90"/>
    </row>
    <row r="5" spans="1:22" ht="15.75" customHeight="1" x14ac:dyDescent="0.25"/>
    <row r="6" spans="1:22" s="1" customFormat="1" ht="51" customHeight="1" x14ac:dyDescent="0.25">
      <c r="A6" s="8" t="s">
        <v>7</v>
      </c>
      <c r="B6" s="9" t="s">
        <v>8</v>
      </c>
      <c r="C6" s="10" t="s">
        <v>9</v>
      </c>
      <c r="D6" s="11" t="s">
        <v>10</v>
      </c>
      <c r="E6" s="9" t="s">
        <v>11</v>
      </c>
      <c r="F6" s="9" t="s">
        <v>12</v>
      </c>
      <c r="G6" s="9" t="s">
        <v>13</v>
      </c>
      <c r="H6" s="9" t="s">
        <v>14</v>
      </c>
      <c r="I6" s="9" t="s">
        <v>15</v>
      </c>
      <c r="J6" s="9" t="s">
        <v>16</v>
      </c>
      <c r="K6" s="9" t="s">
        <v>17</v>
      </c>
      <c r="L6" s="9" t="s">
        <v>18</v>
      </c>
      <c r="M6" s="9" t="s">
        <v>19</v>
      </c>
      <c r="N6" s="9" t="s">
        <v>388</v>
      </c>
      <c r="O6" s="9" t="s">
        <v>983</v>
      </c>
      <c r="P6" s="9" t="s">
        <v>28</v>
      </c>
      <c r="Q6" s="9" t="s">
        <v>21</v>
      </c>
      <c r="R6" s="9" t="s">
        <v>22</v>
      </c>
      <c r="S6" s="9" t="s">
        <v>29</v>
      </c>
      <c r="T6" s="9" t="s">
        <v>31</v>
      </c>
      <c r="U6" s="9" t="s">
        <v>984</v>
      </c>
      <c r="V6" s="9" t="s">
        <v>33</v>
      </c>
    </row>
    <row r="7" spans="1:22" ht="45" x14ac:dyDescent="0.25">
      <c r="A7" s="62">
        <v>44979</v>
      </c>
      <c r="B7" s="67" t="s">
        <v>1007</v>
      </c>
      <c r="C7" s="68" t="s">
        <v>1008</v>
      </c>
      <c r="D7" s="64">
        <v>44866</v>
      </c>
      <c r="E7" s="67" t="s">
        <v>1009</v>
      </c>
      <c r="F7" s="67" t="s">
        <v>36</v>
      </c>
      <c r="G7" s="67" t="s">
        <v>139</v>
      </c>
      <c r="H7" s="67" t="s">
        <v>1010</v>
      </c>
      <c r="I7" s="67" t="s">
        <v>1011</v>
      </c>
      <c r="J7" s="67" t="s">
        <v>142</v>
      </c>
      <c r="K7" s="67" t="s">
        <v>473</v>
      </c>
      <c r="L7" s="67" t="s">
        <v>41</v>
      </c>
      <c r="M7" s="67">
        <v>4450</v>
      </c>
      <c r="N7" s="67" t="s">
        <v>41</v>
      </c>
      <c r="O7" s="67" t="s">
        <v>1012</v>
      </c>
      <c r="P7" s="67" t="s">
        <v>43</v>
      </c>
      <c r="Q7" s="15" t="s">
        <v>109</v>
      </c>
      <c r="R7" s="67" t="s">
        <v>43</v>
      </c>
      <c r="S7" s="67" t="s">
        <v>1013</v>
      </c>
      <c r="T7" s="67" t="s">
        <v>112</v>
      </c>
      <c r="U7" s="15" t="s">
        <v>1014</v>
      </c>
      <c r="V7" s="67" t="s">
        <v>1015</v>
      </c>
    </row>
    <row r="8" spans="1:22" ht="45" x14ac:dyDescent="0.25">
      <c r="A8" s="62">
        <v>44979</v>
      </c>
      <c r="B8" s="67" t="s">
        <v>1007</v>
      </c>
      <c r="C8" s="68" t="s">
        <v>1008</v>
      </c>
      <c r="D8" s="64">
        <v>44866</v>
      </c>
      <c r="E8" s="67" t="s">
        <v>1009</v>
      </c>
      <c r="F8" s="67" t="s">
        <v>36</v>
      </c>
      <c r="G8" s="67" t="s">
        <v>139</v>
      </c>
      <c r="H8" s="67" t="s">
        <v>1010</v>
      </c>
      <c r="I8" s="67" t="s">
        <v>1011</v>
      </c>
      <c r="J8" s="67" t="s">
        <v>142</v>
      </c>
      <c r="K8" s="67" t="s">
        <v>473</v>
      </c>
      <c r="L8" s="67" t="s">
        <v>41</v>
      </c>
      <c r="M8" s="67">
        <v>4450</v>
      </c>
      <c r="N8" s="67" t="s">
        <v>41</v>
      </c>
      <c r="O8" s="67" t="s">
        <v>1016</v>
      </c>
      <c r="P8" s="67" t="s">
        <v>43</v>
      </c>
      <c r="Q8" s="15" t="s">
        <v>553</v>
      </c>
      <c r="R8" s="67" t="s">
        <v>43</v>
      </c>
      <c r="S8" s="67" t="s">
        <v>1017</v>
      </c>
      <c r="T8" s="67" t="s">
        <v>112</v>
      </c>
      <c r="U8" s="15" t="s">
        <v>1018</v>
      </c>
      <c r="V8" s="67"/>
    </row>
    <row r="9" spans="1:22" x14ac:dyDescent="0.25">
      <c r="P9" s="6"/>
    </row>
    <row r="12" spans="1:22" x14ac:dyDescent="0.25">
      <c r="P12" s="6"/>
    </row>
    <row r="13" spans="1:22" x14ac:dyDescent="0.25">
      <c r="P13" s="6"/>
    </row>
    <row r="14" spans="1:22" x14ac:dyDescent="0.25">
      <c r="P14" s="6"/>
    </row>
    <row r="15" spans="1:22" x14ac:dyDescent="0.25">
      <c r="P15" s="6"/>
    </row>
    <row r="16" spans="1:22" x14ac:dyDescent="0.25">
      <c r="P16" s="6"/>
    </row>
    <row r="17" spans="16:16" x14ac:dyDescent="0.25">
      <c r="P17" s="6"/>
    </row>
    <row r="20" spans="16:16" x14ac:dyDescent="0.25">
      <c r="P20" s="6"/>
    </row>
    <row r="21" spans="16:16" x14ac:dyDescent="0.25">
      <c r="P21" s="6"/>
    </row>
    <row r="22" spans="16:16" x14ac:dyDescent="0.25">
      <c r="P22" s="6"/>
    </row>
    <row r="23" spans="16:16" x14ac:dyDescent="0.25">
      <c r="P23" s="6"/>
    </row>
    <row r="24" spans="16:16" x14ac:dyDescent="0.25">
      <c r="P24" s="6"/>
    </row>
    <row r="25" spans="16:16" x14ac:dyDescent="0.25">
      <c r="P25" s="6"/>
    </row>
    <row r="57" spans="21:21" x14ac:dyDescent="0.25">
      <c r="U57" s="6"/>
    </row>
    <row r="65" spans="3:23" x14ac:dyDescent="0.25">
      <c r="D65" s="2"/>
    </row>
    <row r="66" spans="3:23" x14ac:dyDescent="0.25">
      <c r="D66" s="2"/>
    </row>
    <row r="67" spans="3:23" x14ac:dyDescent="0.25">
      <c r="D67" s="2"/>
    </row>
    <row r="68" spans="3:23" x14ac:dyDescent="0.25">
      <c r="D68" s="2"/>
    </row>
    <row r="69" spans="3:23" x14ac:dyDescent="0.25">
      <c r="C69" s="7"/>
      <c r="D69" s="2"/>
      <c r="W69" s="1"/>
    </row>
    <row r="70" spans="3:23" x14ac:dyDescent="0.25">
      <c r="C70" s="7"/>
      <c r="D70" s="2"/>
      <c r="W70" s="1"/>
    </row>
    <row r="71" spans="3:23" x14ac:dyDescent="0.25">
      <c r="C71" s="7"/>
      <c r="D71" s="2"/>
      <c r="W71" s="1"/>
    </row>
    <row r="72" spans="3:23" x14ac:dyDescent="0.25">
      <c r="C72" s="7"/>
      <c r="D72" s="2"/>
      <c r="W72" s="1"/>
    </row>
    <row r="73" spans="3:23" x14ac:dyDescent="0.25">
      <c r="C73" s="7"/>
      <c r="D73" s="2"/>
      <c r="W73" s="1"/>
    </row>
  </sheetData>
  <autoFilter ref="A6:V6" xr:uid="{9343ECD6-34F6-4253-AD59-3E91DD094BEA}"/>
  <mergeCells count="28">
    <mergeCell ref="F2:H4"/>
    <mergeCell ref="P7:P8"/>
    <mergeCell ref="R7:R8"/>
    <mergeCell ref="S7:S8"/>
    <mergeCell ref="T7:T8"/>
    <mergeCell ref="F7:F8"/>
    <mergeCell ref="G7:G8"/>
    <mergeCell ref="H7:H8"/>
    <mergeCell ref="I7:I8"/>
    <mergeCell ref="J7:J8"/>
    <mergeCell ref="V7:V8"/>
    <mergeCell ref="K7:K8"/>
    <mergeCell ref="L7:L8"/>
    <mergeCell ref="M7:M8"/>
    <mergeCell ref="N7:N8"/>
    <mergeCell ref="O7:O8"/>
    <mergeCell ref="A7:A8"/>
    <mergeCell ref="B7:B8"/>
    <mergeCell ref="C7:C8"/>
    <mergeCell ref="D7:D8"/>
    <mergeCell ref="E7:E8"/>
    <mergeCell ref="A2:B2"/>
    <mergeCell ref="A3:B3"/>
    <mergeCell ref="A4:B4"/>
    <mergeCell ref="A1:E1"/>
    <mergeCell ref="C2:E2"/>
    <mergeCell ref="C3:E3"/>
    <mergeCell ref="C4:E4"/>
  </mergeCells>
  <hyperlinks>
    <hyperlink ref="C7:C8" r:id="rId1" display="mRNA vaccine effectiveness against SARS-CoV-2 B.1.617.2 (Delta) and B.1.1.529 (Omicron) variant transmission from home care cases to household contacts in South Korea" xr:uid="{89B2499E-4E46-4C71-94A7-84C8C1D6CCC7}"/>
  </hyperlinks>
  <pageMargins left="0.7" right="0.7" top="0.75" bottom="0.75" header="0.3" footer="0.3"/>
  <pageSetup orientation="portrait" horizontalDpi="4294967293"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B4937-4BA2-4F9C-8F40-F432AC824E56}">
  <dimension ref="A1:Z73"/>
  <sheetViews>
    <sheetView tabSelected="1" zoomScaleNormal="100" workbookViewId="0">
      <pane ySplit="6" topLeftCell="A10" activePane="bottomLeft" state="frozen"/>
      <selection pane="bottomLeft" activeCell="C23" sqref="C23"/>
    </sheetView>
  </sheetViews>
  <sheetFormatPr defaultColWidth="8.85546875" defaultRowHeight="15" x14ac:dyDescent="0.25"/>
  <cols>
    <col min="1" max="1" width="14.5703125" style="4" customWidth="1"/>
    <col min="2" max="2" width="25" style="2" customWidth="1"/>
    <col min="3" max="3" width="43.28515625" style="5" customWidth="1"/>
    <col min="4" max="4" width="18.42578125" style="3" customWidth="1"/>
    <col min="5" max="5" width="18.28515625" style="2" customWidth="1"/>
    <col min="6" max="6" width="14.85546875" style="2" customWidth="1"/>
    <col min="7" max="7" width="31.85546875" style="2" customWidth="1"/>
    <col min="8" max="8" width="14.28515625" style="2" bestFit="1" customWidth="1"/>
    <col min="9" max="9" width="29.28515625" style="2" bestFit="1" customWidth="1"/>
    <col min="10" max="10" width="18.28515625" style="2" customWidth="1"/>
    <col min="11" max="11" width="18.5703125" style="2" customWidth="1"/>
    <col min="12" max="12" width="21.42578125" style="2" customWidth="1"/>
    <col min="13" max="13" width="18.5703125" style="2" customWidth="1"/>
    <col min="14" max="14" width="36.28515625" style="2" customWidth="1"/>
    <col min="15" max="15" width="13.85546875" style="2" customWidth="1"/>
    <col min="16" max="16" width="21.5703125" style="2" customWidth="1"/>
    <col min="17" max="18" width="18.28515625" style="2" customWidth="1"/>
    <col min="19" max="22" width="20.85546875" style="2" customWidth="1"/>
    <col min="23" max="23" width="24.42578125" style="2" customWidth="1"/>
    <col min="24" max="24" width="25.42578125" style="2" customWidth="1"/>
    <col min="25" max="25" width="42.42578125" style="2" customWidth="1"/>
    <col min="26" max="26" width="35.28515625" style="2" customWidth="1"/>
    <col min="27" max="16384" width="8.85546875" style="2"/>
  </cols>
  <sheetData>
    <row r="1" spans="1:25" ht="30" customHeight="1" thickBot="1" x14ac:dyDescent="0.3">
      <c r="A1" s="81" t="s">
        <v>0</v>
      </c>
      <c r="B1" s="107"/>
      <c r="C1" s="107"/>
      <c r="D1" s="107"/>
      <c r="E1" s="108"/>
    </row>
    <row r="2" spans="1:25" ht="30" customHeight="1" x14ac:dyDescent="0.25">
      <c r="A2" s="91" t="s">
        <v>1</v>
      </c>
      <c r="B2" s="91"/>
      <c r="C2" s="78" t="s">
        <v>2</v>
      </c>
      <c r="D2" s="78"/>
      <c r="E2" s="78"/>
      <c r="F2" s="82" t="s">
        <v>2092</v>
      </c>
      <c r="G2" s="83"/>
      <c r="H2" s="84"/>
    </row>
    <row r="3" spans="1:25" ht="30" customHeight="1" x14ac:dyDescent="0.25">
      <c r="A3" s="92" t="s">
        <v>3</v>
      </c>
      <c r="B3" s="92"/>
      <c r="C3" s="78" t="s">
        <v>4</v>
      </c>
      <c r="D3" s="78"/>
      <c r="E3" s="78"/>
      <c r="F3" s="85"/>
      <c r="G3" s="86"/>
      <c r="H3" s="87"/>
    </row>
    <row r="4" spans="1:25" ht="30" customHeight="1" thickBot="1" x14ac:dyDescent="0.3">
      <c r="A4" s="93" t="s">
        <v>5</v>
      </c>
      <c r="B4" s="93"/>
      <c r="C4" s="80" t="s">
        <v>6</v>
      </c>
      <c r="D4" s="109"/>
      <c r="E4" s="110"/>
      <c r="F4" s="88"/>
      <c r="G4" s="89"/>
      <c r="H4" s="90"/>
    </row>
    <row r="6" spans="1:25" s="1" customFormat="1" ht="51" customHeight="1" x14ac:dyDescent="0.25">
      <c r="A6" s="8" t="s">
        <v>7</v>
      </c>
      <c r="B6" s="9" t="s">
        <v>8</v>
      </c>
      <c r="C6" s="10" t="s">
        <v>9</v>
      </c>
      <c r="D6" s="11" t="s">
        <v>10</v>
      </c>
      <c r="E6" s="9" t="s">
        <v>11</v>
      </c>
      <c r="F6" s="9" t="s">
        <v>12</v>
      </c>
      <c r="G6" s="9" t="s">
        <v>13</v>
      </c>
      <c r="H6" s="9" t="s">
        <v>14</v>
      </c>
      <c r="I6" s="9" t="s">
        <v>15</v>
      </c>
      <c r="J6" s="9" t="s">
        <v>16</v>
      </c>
      <c r="K6" s="9" t="s">
        <v>17</v>
      </c>
      <c r="L6" s="9" t="s">
        <v>18</v>
      </c>
      <c r="M6" s="9" t="s">
        <v>19</v>
      </c>
      <c r="N6" s="9" t="s">
        <v>983</v>
      </c>
      <c r="O6" s="9" t="s">
        <v>28</v>
      </c>
      <c r="P6" s="9" t="s">
        <v>21</v>
      </c>
      <c r="Q6" s="9" t="s">
        <v>22</v>
      </c>
      <c r="R6" s="9" t="s">
        <v>29</v>
      </c>
      <c r="S6" s="9" t="s">
        <v>388</v>
      </c>
      <c r="T6" s="9" t="s">
        <v>24</v>
      </c>
      <c r="U6" s="9" t="s">
        <v>25</v>
      </c>
      <c r="V6" s="9" t="s">
        <v>26</v>
      </c>
      <c r="W6" s="9" t="s">
        <v>985</v>
      </c>
      <c r="X6" s="9" t="s">
        <v>392</v>
      </c>
      <c r="Y6" s="9" t="s">
        <v>33</v>
      </c>
    </row>
    <row r="7" spans="1:25" x14ac:dyDescent="0.25">
      <c r="O7" s="6"/>
    </row>
    <row r="8" spans="1:25" x14ac:dyDescent="0.25">
      <c r="O8" s="6"/>
    </row>
    <row r="9" spans="1:25" x14ac:dyDescent="0.25">
      <c r="O9" s="6"/>
    </row>
    <row r="12" spans="1:25" x14ac:dyDescent="0.25">
      <c r="O12" s="6"/>
    </row>
    <row r="13" spans="1:25" x14ac:dyDescent="0.25">
      <c r="O13" s="6"/>
    </row>
    <row r="14" spans="1:25" x14ac:dyDescent="0.25">
      <c r="O14" s="6"/>
    </row>
    <row r="15" spans="1:25" x14ac:dyDescent="0.25">
      <c r="O15" s="6"/>
    </row>
    <row r="16" spans="1:25" x14ac:dyDescent="0.25">
      <c r="O16" s="6"/>
    </row>
    <row r="17" spans="15:15" x14ac:dyDescent="0.25">
      <c r="O17" s="6"/>
    </row>
    <row r="20" spans="15:15" x14ac:dyDescent="0.25">
      <c r="O20" s="6"/>
    </row>
    <row r="21" spans="15:15" x14ac:dyDescent="0.25">
      <c r="O21" s="6"/>
    </row>
    <row r="22" spans="15:15" x14ac:dyDescent="0.25">
      <c r="O22" s="6"/>
    </row>
    <row r="23" spans="15:15" x14ac:dyDescent="0.25">
      <c r="O23" s="6"/>
    </row>
    <row r="24" spans="15:15" x14ac:dyDescent="0.25">
      <c r="O24" s="6"/>
    </row>
    <row r="25" spans="15:15" x14ac:dyDescent="0.25">
      <c r="O25" s="6"/>
    </row>
    <row r="57" spans="24:24" x14ac:dyDescent="0.25">
      <c r="X57" s="6"/>
    </row>
    <row r="65" spans="3:26" x14ac:dyDescent="0.25">
      <c r="D65" s="2"/>
    </row>
    <row r="66" spans="3:26" x14ac:dyDescent="0.25">
      <c r="D66" s="2"/>
    </row>
    <row r="67" spans="3:26" x14ac:dyDescent="0.25">
      <c r="D67" s="2"/>
    </row>
    <row r="68" spans="3:26" x14ac:dyDescent="0.25">
      <c r="D68" s="2"/>
    </row>
    <row r="69" spans="3:26" x14ac:dyDescent="0.25">
      <c r="C69" s="7"/>
      <c r="D69" s="2"/>
      <c r="Z69" s="1"/>
    </row>
    <row r="70" spans="3:26" x14ac:dyDescent="0.25">
      <c r="C70" s="7"/>
      <c r="D70" s="2"/>
      <c r="Z70" s="1"/>
    </row>
    <row r="71" spans="3:26" x14ac:dyDescent="0.25">
      <c r="C71" s="7"/>
      <c r="D71" s="2"/>
      <c r="Z71" s="1"/>
    </row>
    <row r="72" spans="3:26" x14ac:dyDescent="0.25">
      <c r="C72" s="7"/>
      <c r="D72" s="2"/>
      <c r="Z72" s="1"/>
    </row>
    <row r="73" spans="3:26" x14ac:dyDescent="0.25">
      <c r="C73" s="7"/>
      <c r="D73" s="2"/>
      <c r="Z73" s="1"/>
    </row>
  </sheetData>
  <autoFilter ref="A6:Y6" xr:uid="{9343ECD6-34F6-4253-AD59-3E91DD094BEA}"/>
  <mergeCells count="8">
    <mergeCell ref="F2:H4"/>
    <mergeCell ref="A2:B2"/>
    <mergeCell ref="A3:B3"/>
    <mergeCell ref="A4:B4"/>
    <mergeCell ref="A1:E1"/>
    <mergeCell ref="C2:E2"/>
    <mergeCell ref="C3:E3"/>
    <mergeCell ref="C4:E4"/>
  </mergeCells>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51EE5CDD3EDE3498260F5838AF8C08D" ma:contentTypeVersion="13" ma:contentTypeDescription="Crée un document." ma:contentTypeScope="" ma:versionID="4e510367bd90379bbf35f0f452312b64">
  <xsd:schema xmlns:xsd="http://www.w3.org/2001/XMLSchema" xmlns:xs="http://www.w3.org/2001/XMLSchema" xmlns:p="http://schemas.microsoft.com/office/2006/metadata/properties" xmlns:ns3="7fdb5355-5977-4091-92ce-ded87b107421" xmlns:ns4="5fa93232-24e3-4261-a424-95b4e299509c" targetNamespace="http://schemas.microsoft.com/office/2006/metadata/properties" ma:root="true" ma:fieldsID="a3757f2c5431db930e032b992b822ae4" ns3:_="" ns4:_="">
    <xsd:import namespace="7fdb5355-5977-4091-92ce-ded87b107421"/>
    <xsd:import namespace="5fa93232-24e3-4261-a424-95b4e299509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fdb5355-5977-4091-92ce-ded87b1074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fa93232-24e3-4261-a424-95b4e299509c" elementFormDefault="qualified">
    <xsd:import namespace="http://schemas.microsoft.com/office/2006/documentManagement/types"/>
    <xsd:import namespace="http://schemas.microsoft.com/office/infopath/2007/PartnerControls"/>
    <xsd:element name="SharedWithUsers" ma:index="12"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Partagé avec détails" ma:internalName="SharedWithDetails" ma:readOnly="true">
      <xsd:simpleType>
        <xsd:restriction base="dms:Note">
          <xsd:maxLength value="255"/>
        </xsd:restriction>
      </xsd:simpleType>
    </xsd:element>
    <xsd:element name="SharingHintHash" ma:index="14"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7fdb5355-5977-4091-92ce-ded87b107421" xsi:nil="true"/>
  </documentManagement>
</p:properties>
</file>

<file path=customXml/itemProps1.xml><?xml version="1.0" encoding="utf-8"?>
<ds:datastoreItem xmlns:ds="http://schemas.openxmlformats.org/officeDocument/2006/customXml" ds:itemID="{6DAA6835-31D3-4333-BB70-66689CBD78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fdb5355-5977-4091-92ce-ded87b107421"/>
    <ds:schemaRef ds:uri="5fa93232-24e3-4261-a424-95b4e29950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8CE506-BBD1-4582-A022-C3924C5032CC}">
  <ds:schemaRefs>
    <ds:schemaRef ds:uri="http://schemas.microsoft.com/sharepoint/v3/contenttype/forms"/>
  </ds:schemaRefs>
</ds:datastoreItem>
</file>

<file path=customXml/itemProps3.xml><?xml version="1.0" encoding="utf-8"?>
<ds:datastoreItem xmlns:ds="http://schemas.openxmlformats.org/officeDocument/2006/customXml" ds:itemID="{A90ECEF2-0157-4AFA-926B-DE0EC72B271F}">
  <ds:schemaRefs>
    <ds:schemaRef ds:uri="http://schemas.microsoft.com/office/2006/documentManagement/types"/>
    <ds:schemaRef ds:uri="http://purl.org/dc/dcmitype/"/>
    <ds:schemaRef ds:uri="http://purl.org/dc/elements/1.1/"/>
    <ds:schemaRef ds:uri="7fdb5355-5977-4091-92ce-ded87b107421"/>
    <ds:schemaRef ds:uri="http://schemas.openxmlformats.org/package/2006/metadata/core-properties"/>
    <ds:schemaRef ds:uri="http://www.w3.org/XML/1998/namespace"/>
    <ds:schemaRef ds:uri="http://purl.org/dc/terms/"/>
    <ds:schemaRef ds:uri="http://schemas.microsoft.com/office/infopath/2007/PartnerControls"/>
    <ds:schemaRef ds:uri="5fa93232-24e3-4261-a424-95b4e299509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Vaccine Effectiveness</vt:lpstr>
      <vt:lpstr>Safety &amp; Adverse Events</vt:lpstr>
      <vt:lpstr>Transmission</vt:lpstr>
      <vt:lpstr>Long COVID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Sabina Rodriguez</dc:creator>
  <cp:keywords/>
  <dc:description/>
  <cp:lastModifiedBy>Kolly Reto BAG</cp:lastModifiedBy>
  <cp:revision/>
  <dcterms:created xsi:type="dcterms:W3CDTF">2022-03-07T09:24:59Z</dcterms:created>
  <dcterms:modified xsi:type="dcterms:W3CDTF">2023-03-14T14:09:52Z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0x010100451EE5CDD3EDE3498260F5838AF8C08D</vt:lpwstr>
  </property>
</Properties>
</file>