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53222"/>
  <mc:AlternateContent xmlns:mc="http://schemas.openxmlformats.org/markup-compatibility/2006">
    <mc:Choice Requires="x15">
      <x15ac:absPath xmlns:x15ac="http://schemas.microsoft.com/office/spreadsheetml/2010/11/ac" url="\\adb.intra.admin.ch\BAG$\Org\VA\Alle\Arbeitsgruppe Revisoren\Dokumente in Bearbeitung\nach Versand an Versicherer_12.02.2019\Dokumente DE\Dokumente DE definitiv\"/>
    </mc:Choice>
  </mc:AlternateContent>
  <bookViews>
    <workbookView xWindow="-15" yWindow="-15" windowWidth="6300" windowHeight="11190" activeTab="5"/>
  </bookViews>
  <sheets>
    <sheet name="EF KAP 0" sheetId="1" r:id="rId1"/>
    <sheet name="EF KAP 1" sheetId="2" r:id="rId2"/>
    <sheet name="EF KAP 2" sheetId="3" r:id="rId3"/>
    <sheet name="EF KAP 3" sheetId="4" r:id="rId4"/>
    <sheet name="EF KAP 4" sheetId="5" r:id="rId5"/>
    <sheet name="EF KAP 5" sheetId="6" r:id="rId6"/>
  </sheets>
  <definedNames>
    <definedName name="Anlagekategorie">'EF KAP 4'!$B$49:$B$52</definedName>
    <definedName name="Art_Derivat">'EF KAP 2'!$G$40:$G$45</definedName>
    <definedName name="Art_des_Derivats">'EF KAP 2'!$G$40:$G$46</definedName>
    <definedName name="_xlnm.Print_Area" localSheetId="0">'EF KAP 0'!$A$1:$L$60</definedName>
    <definedName name="_xlnm.Print_Area" localSheetId="1">'EF KAP 1'!$A$1:$G$61</definedName>
    <definedName name="_xlnm.Print_Area" localSheetId="2">'EF KAP 2'!$A$1:$H$49</definedName>
    <definedName name="_xlnm.Print_Area" localSheetId="4">'EF KAP 4'!$A$1:$J$51</definedName>
    <definedName name="_xlnm.Print_Area" localSheetId="5">'EF KAP 5'!$A$1:$L$39</definedName>
    <definedName name="Gebäudekategorie">'EF KAP 5'!$B$31:$B$33</definedName>
    <definedName name="Kategorien">'EF KAP 4'!$B$49:$B$51</definedName>
    <definedName name="Ratings">'EF KAP 2'!$C$40:$C$44</definedName>
    <definedName name="RatingsU">'EF KAP 2'!$C$40:$C$49</definedName>
    <definedName name="RatingsUe">'EF KAP 2'!$C$40:$C$44</definedName>
  </definedNames>
  <calcPr calcId="162913"/>
</workbook>
</file>

<file path=xl/calcChain.xml><?xml version="1.0" encoding="utf-8"?>
<calcChain xmlns="http://schemas.openxmlformats.org/spreadsheetml/2006/main">
  <c r="D37" i="2" l="1"/>
  <c r="D36" i="2"/>
  <c r="D35" i="2"/>
  <c r="D21" i="2" l="1"/>
  <c r="D20" i="2"/>
  <c r="D26" i="2"/>
  <c r="D25" i="2"/>
  <c r="J26" i="6" l="1"/>
  <c r="L9" i="6"/>
  <c r="L10" i="6"/>
  <c r="L11" i="6"/>
  <c r="L12" i="6"/>
  <c r="L13" i="6"/>
  <c r="L14" i="6"/>
  <c r="L15" i="6"/>
  <c r="L16" i="6"/>
  <c r="L17" i="6"/>
  <c r="L18" i="6"/>
  <c r="L19" i="6"/>
  <c r="L20" i="6"/>
  <c r="L21" i="6"/>
  <c r="L22" i="6"/>
  <c r="L23" i="6"/>
  <c r="L8" i="6"/>
  <c r="L7" i="6"/>
  <c r="L5" i="6"/>
  <c r="L6" i="6"/>
  <c r="L25" i="6"/>
  <c r="J9" i="5"/>
  <c r="J10" i="5"/>
  <c r="J11" i="5"/>
  <c r="J12" i="5"/>
  <c r="J13" i="5"/>
  <c r="J14" i="5"/>
  <c r="J15" i="5"/>
  <c r="J16" i="5"/>
  <c r="J17" i="5"/>
  <c r="J18" i="5"/>
  <c r="J19" i="5"/>
  <c r="J20" i="5"/>
  <c r="J21" i="5"/>
  <c r="J22" i="5"/>
  <c r="J23" i="5"/>
  <c r="J24" i="5"/>
  <c r="J25" i="5"/>
  <c r="J26" i="5"/>
  <c r="J27" i="5"/>
  <c r="J28" i="5"/>
  <c r="J29" i="5"/>
  <c r="J30" i="5"/>
  <c r="J31" i="5"/>
  <c r="J32" i="5"/>
  <c r="J33" i="5"/>
  <c r="J34" i="5"/>
  <c r="J35" i="5"/>
  <c r="J36" i="5"/>
  <c r="J8" i="5"/>
  <c r="J7" i="5"/>
  <c r="J6" i="5"/>
  <c r="J5" i="5"/>
  <c r="J4" i="5"/>
  <c r="A1" i="6" l="1"/>
  <c r="A1" i="5"/>
  <c r="A1" i="4"/>
  <c r="A1" i="3"/>
  <c r="A1" i="2"/>
  <c r="F9" i="6" l="1"/>
  <c r="F10" i="6"/>
  <c r="F11" i="6"/>
  <c r="F12" i="6"/>
  <c r="F13" i="6"/>
  <c r="F14" i="6"/>
  <c r="F15" i="6"/>
  <c r="F16" i="6"/>
  <c r="F17" i="6"/>
  <c r="F18" i="6"/>
  <c r="F19" i="6"/>
  <c r="F20" i="6"/>
  <c r="F21" i="6"/>
  <c r="F22" i="6"/>
  <c r="F23" i="6"/>
  <c r="L4" i="6"/>
  <c r="J25" i="6"/>
  <c r="E43" i="2" l="1"/>
  <c r="E45" i="2" s="1"/>
  <c r="E47" i="2" s="1"/>
  <c r="D44" i="2"/>
  <c r="C44" i="2"/>
  <c r="D43" i="2"/>
  <c r="C43" i="2"/>
  <c r="D22" i="2"/>
  <c r="D38" i="2"/>
  <c r="C22" i="2"/>
  <c r="C38" i="2"/>
  <c r="D32" i="2"/>
  <c r="C32" i="2"/>
  <c r="D27" i="2"/>
  <c r="C27" i="2"/>
  <c r="C45" i="2" l="1"/>
  <c r="D45" i="2"/>
  <c r="F47" i="2" l="1"/>
  <c r="E3" i="2"/>
  <c r="F38" i="2"/>
  <c r="F32" i="2"/>
  <c r="F43" i="2"/>
  <c r="F44" i="2"/>
  <c r="F22" i="2"/>
  <c r="F27" i="2"/>
  <c r="F36" i="2"/>
  <c r="F40" i="2"/>
  <c r="K26" i="6" l="1"/>
  <c r="E13" i="2"/>
  <c r="K4" i="6"/>
  <c r="K19" i="6"/>
  <c r="K15" i="6"/>
  <c r="K11" i="6"/>
  <c r="K7" i="6"/>
  <c r="I36" i="5"/>
  <c r="I32" i="5"/>
  <c r="I28" i="5"/>
  <c r="I24" i="5"/>
  <c r="I20" i="5"/>
  <c r="I16" i="5"/>
  <c r="I12" i="5"/>
  <c r="I8" i="5"/>
  <c r="E8" i="2"/>
  <c r="I15" i="5"/>
  <c r="I4" i="5"/>
  <c r="I29" i="5"/>
  <c r="I17" i="5"/>
  <c r="I9" i="5"/>
  <c r="K22" i="6"/>
  <c r="K18" i="6"/>
  <c r="K14" i="6"/>
  <c r="K10" i="6"/>
  <c r="K6" i="6"/>
  <c r="I35" i="5"/>
  <c r="I31" i="5"/>
  <c r="I27" i="5"/>
  <c r="I23" i="5"/>
  <c r="I19" i="5"/>
  <c r="I11" i="5"/>
  <c r="I7" i="5"/>
  <c r="I25" i="5"/>
  <c r="I13" i="5"/>
  <c r="K21" i="6"/>
  <c r="K17" i="6"/>
  <c r="K13" i="6"/>
  <c r="K9" i="6"/>
  <c r="K5" i="6"/>
  <c r="I34" i="5"/>
  <c r="I30" i="5"/>
  <c r="I26" i="5"/>
  <c r="I22" i="5"/>
  <c r="I18" i="5"/>
  <c r="I14" i="5"/>
  <c r="I10" i="5"/>
  <c r="I6" i="5"/>
  <c r="K20" i="6"/>
  <c r="K16" i="6"/>
  <c r="K12" i="6"/>
  <c r="K8" i="6"/>
  <c r="I33" i="5"/>
  <c r="I21" i="5"/>
  <c r="I5" i="5"/>
  <c r="K25" i="6"/>
  <c r="F45" i="2"/>
</calcChain>
</file>

<file path=xl/connections.xml><?xml version="1.0" encoding="utf-8"?>
<connections xmlns="http://schemas.openxmlformats.org/spreadsheetml/2006/main">
  <connection id="1" odcFile="\\adb.intra.admin.ch\Userhome$\BAG-01\U80837154\data\Documents\Meine Datenquellen\ISAK Cube Produktion S00058.odc" keepAlive="1" name="ISAK Cube Produktion" description="Gruppe1: S00058" type="5" refreshedVersion="0" background="1">
    <dbPr connection="Provider=MSOLAP.5;Persist Security Info=True;User ID=SSZADMBIT\S00058;Initial Catalog=ISAK_Analysis;Data Source=isak.bag.admin.ch;MDX Compatibility=1;Safety Options=2;MDX Missing Member Mode=Error" command="ISAK_Finanzerhebung" commandType="1"/>
    <olapPr sendLocale="1" rowDrillCount="1000"/>
  </connection>
</connections>
</file>

<file path=xl/sharedStrings.xml><?xml version="1.0" encoding="utf-8"?>
<sst xmlns="http://schemas.openxmlformats.org/spreadsheetml/2006/main" count="168" uniqueCount="146">
  <si>
    <t>CHF</t>
  </si>
  <si>
    <t xml:space="preserve">Name der Depotstelle </t>
  </si>
  <si>
    <t>Adresse</t>
  </si>
  <si>
    <t>Konto- bzw. Depotnummer</t>
  </si>
  <si>
    <t xml:space="preserve">Eröffnungsdatum  Depot bzw. Konto </t>
  </si>
  <si>
    <t>Depotstelle</t>
  </si>
  <si>
    <t>Gegenpartei</t>
  </si>
  <si>
    <r>
      <t xml:space="preserve">Nr. </t>
    </r>
    <r>
      <rPr>
        <b/>
        <vertAlign val="superscript"/>
        <sz val="12"/>
        <rFont val="Arial"/>
        <family val="2"/>
      </rPr>
      <t>1</t>
    </r>
    <r>
      <rPr>
        <b/>
        <sz val="12"/>
        <rFont val="Arial"/>
        <family val="2"/>
      </rPr>
      <t xml:space="preserve"> </t>
    </r>
  </si>
  <si>
    <t xml:space="preserve"> </t>
  </si>
  <si>
    <t>3003 Bern</t>
  </si>
  <si>
    <t>Abteilung Versicherungsaufsicht</t>
  </si>
  <si>
    <t>Direktionsbereich Kranken- und Unfallversicherung</t>
  </si>
  <si>
    <t>E-Mail</t>
  </si>
  <si>
    <t>Telefon-Nr.</t>
  </si>
  <si>
    <t>(zweistelliges Kurzzeichen)</t>
  </si>
  <si>
    <t>Kantonskennzeichen</t>
  </si>
  <si>
    <t>BAG-Nr. des Versicherers</t>
  </si>
  <si>
    <t>Name des Versicherers</t>
  </si>
  <si>
    <t>Jahr</t>
  </si>
  <si>
    <t>Bundesamt für Gesundheit</t>
  </si>
  <si>
    <t>Erhebungsformular EF KAP für die Krankenversicherung</t>
  </si>
  <si>
    <t>Kontaktperson</t>
  </si>
  <si>
    <t>Hinweise zum Ausfüllen des Formulars:</t>
  </si>
  <si>
    <t>gelbe Felder: in Excel ausfüllen</t>
  </si>
  <si>
    <t xml:space="preserve">Kontaktpersonen im BAG für Rückfragen zum Formular EF KAP: </t>
  </si>
  <si>
    <t xml:space="preserve">Datum (TT.MM.JJ.):  </t>
  </si>
  <si>
    <t>graue Felder: nicht ausfüllen (automatische Berechnung)</t>
  </si>
  <si>
    <r>
      <t xml:space="preserve">Nr. </t>
    </r>
    <r>
      <rPr>
        <b/>
        <vertAlign val="superscript"/>
        <sz val="12"/>
        <rFont val="Arial"/>
        <family val="2"/>
      </rPr>
      <t>1</t>
    </r>
  </si>
  <si>
    <r>
      <t xml:space="preserve">Nr. </t>
    </r>
    <r>
      <rPr>
        <b/>
        <vertAlign val="superscript"/>
        <sz val="12"/>
        <rFont val="Arial"/>
        <family val="2"/>
      </rPr>
      <t/>
    </r>
  </si>
  <si>
    <r>
      <rPr>
        <vertAlign val="superscript"/>
        <sz val="12"/>
        <rFont val="Arial"/>
        <family val="2"/>
      </rPr>
      <t>2</t>
    </r>
    <r>
      <rPr>
        <sz val="12"/>
        <rFont val="Arial"/>
        <family val="2"/>
      </rPr>
      <t xml:space="preserve"> Zulässig sind lediglich Konti und Depots in der Schweiz. </t>
    </r>
  </si>
  <si>
    <t>Die Formate des Excel-Dokuments dürfen nicht verändert werden (keine Zeilen, Spalten oder Formeln löschen, verändern oder hinzufügen).</t>
  </si>
  <si>
    <t>Das Excel-Dokument mit den erfassten Daten muss im Erhebungsprogramm ISAK des BAG als Anhang hochgeladen werden. Dabei darf der Dateityp nicht verändert werden. Das Dokument muss nicht zusätzlich auf Papier zugestellt werden.</t>
  </si>
  <si>
    <r>
      <t xml:space="preserve">PLZ / Ort </t>
    </r>
    <r>
      <rPr>
        <b/>
        <vertAlign val="superscript"/>
        <sz val="12"/>
        <rFont val="Arial"/>
        <family val="2"/>
      </rPr>
      <t>2</t>
    </r>
  </si>
  <si>
    <t>Total Direktanlagen Immobilien</t>
  </si>
  <si>
    <t>Sektion Betriebliche Aufsicht</t>
  </si>
  <si>
    <t>Kontaktperson des Versicherers aus der Sektion Betriebliche Aufsicht des BAG.</t>
  </si>
  <si>
    <t>Einreichung des Excel-Formulars EF KAP</t>
  </si>
  <si>
    <t xml:space="preserve">Erhebung des Bundesamtes für Gesundheit zur Anlage der Vermögen </t>
  </si>
  <si>
    <t xml:space="preserve">Datum Abschluss der Vereinbarung zum Ausschluss eines Pfand-, Zurückbehaltungs-, Verrechnungs- oder eines ähnlichen Rechtes </t>
  </si>
  <si>
    <t>Schweiz</t>
  </si>
  <si>
    <r>
      <t xml:space="preserve">K = Konto; 
D = Depot </t>
    </r>
    <r>
      <rPr>
        <b/>
        <vertAlign val="superscript"/>
        <sz val="12"/>
        <rFont val="Arial"/>
        <family val="2"/>
      </rPr>
      <t>3</t>
    </r>
  </si>
  <si>
    <t>Bareinlagen, Bankguthaben, Festgelder bis zu einer Laufzeit kleiner gleich 12 Monate</t>
  </si>
  <si>
    <t>Obligationen und andere Forderungen</t>
  </si>
  <si>
    <t>1 - Eidgenossenschaft, Kantone, schweizerische Pfandbriefinstitute</t>
  </si>
  <si>
    <t>3 - andere (Schuldnername angeben)</t>
  </si>
  <si>
    <t>Limite</t>
  </si>
  <si>
    <t>in % vom
Geb. Verm.</t>
  </si>
  <si>
    <r>
      <t xml:space="preserve">Art Gegen-
Partei </t>
    </r>
    <r>
      <rPr>
        <b/>
        <vertAlign val="superscript"/>
        <sz val="12"/>
        <rFont val="Arial"/>
        <family val="2"/>
      </rPr>
      <t>3</t>
    </r>
  </si>
  <si>
    <t>Währ.</t>
  </si>
  <si>
    <t>Land</t>
  </si>
  <si>
    <t>Adresse des Objektes:
Strasse / Haus-Nr.; PLZ / Ort</t>
  </si>
  <si>
    <t>Bewertungs-
Grundlage</t>
  </si>
  <si>
    <t>Einfamilien- &amp; Mehrfamilienhaus; Eigentumswohnung</t>
  </si>
  <si>
    <t>Geschäftsliegenschaften</t>
  </si>
  <si>
    <t>Gemischte Liegenschaften</t>
  </si>
  <si>
    <r>
      <rPr>
        <b/>
        <vertAlign val="superscript"/>
        <sz val="12"/>
        <rFont val="Calibri"/>
        <family val="2"/>
      </rPr>
      <t>1</t>
    </r>
    <r>
      <rPr>
        <sz val="12"/>
        <rFont val="Calibri"/>
        <family val="2"/>
      </rPr>
      <t xml:space="preserve"> Es gelten folgende Gebäude-Kategorien:</t>
    </r>
  </si>
  <si>
    <r>
      <t xml:space="preserve">Gebäude-Kategorie </t>
    </r>
    <r>
      <rPr>
        <b/>
        <vertAlign val="superscript"/>
        <sz val="12"/>
        <rFont val="Arial"/>
        <family val="2"/>
      </rPr>
      <t xml:space="preserve">1      </t>
    </r>
    <r>
      <rPr>
        <b/>
        <sz val="12"/>
        <rFont val="Arial"/>
        <family val="2"/>
      </rPr>
      <t xml:space="preserve">                            Geschäftlicher
                                                          Selbstnutzungswert </t>
    </r>
    <r>
      <rPr>
        <b/>
        <vertAlign val="superscript"/>
        <sz val="12"/>
        <rFont val="Arial"/>
        <family val="2"/>
      </rPr>
      <t>2</t>
    </r>
  </si>
  <si>
    <r>
      <t xml:space="preserve">Nr. </t>
    </r>
    <r>
      <rPr>
        <b/>
        <vertAlign val="superscript"/>
        <sz val="12"/>
        <rFont val="Arial"/>
        <family val="2"/>
      </rPr>
      <t>4</t>
    </r>
  </si>
  <si>
    <r>
      <rPr>
        <vertAlign val="superscript"/>
        <sz val="12"/>
        <rFont val="Calibri"/>
        <family val="2"/>
      </rPr>
      <t>4</t>
    </r>
    <r>
      <rPr>
        <sz val="12"/>
        <rFont val="Calibri"/>
        <family val="2"/>
      </rPr>
      <t xml:space="preserve"> Verfügt der Krankenversicherer über mehr als 20 Immobilien, müssen die fehlenden Zeilen in der Tabelle ergänzt werden.</t>
    </r>
  </si>
  <si>
    <r>
      <rPr>
        <b/>
        <vertAlign val="superscript"/>
        <sz val="12"/>
        <rFont val="Calibri"/>
        <family val="2"/>
      </rPr>
      <t>2</t>
    </r>
    <r>
      <rPr>
        <sz val="12"/>
        <rFont val="Calibri"/>
        <family val="2"/>
      </rPr>
      <t xml:space="preserve"> Der Anteil geschäftliche Nutzung sowie der Anteil, der selbst genutzt wird, müssen zusätzlich bei der Gebäudekategorie in % angegeben werden.
   Zum Beispiel: Eine Gemischte Liegenschaft welche nur 60% geschäftlich genutzt wird, wird vom Versicherer zu 20% selbsbenutzt. Dies ergibt ein </t>
    </r>
    <r>
      <rPr>
        <b/>
        <u/>
        <sz val="12"/>
        <rFont val="Calibri"/>
        <family val="2"/>
      </rPr>
      <t>12%-tige</t>
    </r>
    <r>
      <rPr>
        <sz val="12"/>
        <rFont val="Calibri"/>
        <family val="2"/>
      </rPr>
      <t xml:space="preserve"> Eigenutzung vom Marktwert der Liegenschaft.
Unbebaute Grundstücke sind nicht geeignete Anlagen für das Gebundene Vermögen (gemäss Art. 19 Abs. 1 Bst. d KVAV).</t>
    </r>
  </si>
  <si>
    <r>
      <rPr>
        <vertAlign val="superscript"/>
        <sz val="11"/>
        <rFont val="Arial"/>
        <family val="2"/>
      </rPr>
      <t>2</t>
    </r>
    <r>
      <rPr>
        <sz val="11"/>
        <rFont val="Arial"/>
        <family val="2"/>
      </rPr>
      <t xml:space="preserve"> Sollbetrag gemäss Art. 15 Abs. 2 KVAG.</t>
    </r>
  </si>
  <si>
    <r>
      <t xml:space="preserve">1  </t>
    </r>
    <r>
      <rPr>
        <sz val="11"/>
        <rFont val="Arial"/>
        <family val="2"/>
      </rPr>
      <t>Verfügt der Krankenversicherer über mehr als 35 derivative Finanzinstrumente, müssen die fehlenden Zeilen in der Tabelle ergänzt werden.</t>
    </r>
  </si>
  <si>
    <t>Kurs</t>
  </si>
  <si>
    <t>Aaa , AAA , AAA</t>
  </si>
  <si>
    <t>Aa1 , AA+ , AA+</t>
  </si>
  <si>
    <t>Aa2 , AA , AA</t>
  </si>
  <si>
    <t>Aa3 , AA- , AA-</t>
  </si>
  <si>
    <t>A1 , A+ , A+</t>
  </si>
  <si>
    <t>A2 , A , A</t>
  </si>
  <si>
    <t>A3 , A- , A-</t>
  </si>
  <si>
    <t>Baa1 , BBB+ , BBB+</t>
  </si>
  <si>
    <t>Baa2 , BBB , BBB</t>
  </si>
  <si>
    <t>Baa3 , BBB- , BBB-</t>
  </si>
  <si>
    <t>Total Vermögen</t>
  </si>
  <si>
    <t>1, 2</t>
  </si>
  <si>
    <t>Nr. Grund-
buchblatt</t>
  </si>
  <si>
    <r>
      <t xml:space="preserve">angewandter
Diskont- bzw.
Kapitalisierungssatz </t>
    </r>
    <r>
      <rPr>
        <b/>
        <vertAlign val="superscript"/>
        <sz val="12"/>
        <rFont val="Arial"/>
        <family val="2"/>
      </rPr>
      <t>3</t>
    </r>
  </si>
  <si>
    <t>Versicher-
ungswert 
(CHF)</t>
  </si>
  <si>
    <t>in % 
v. Geb.
Verm.</t>
  </si>
  <si>
    <t>2 - Banken und PostFinance  (Schuldnername angeben)</t>
  </si>
  <si>
    <r>
      <t xml:space="preserve">Anlagekategorie (gemäss Art. 19 Abs. 1 Bst. a-c KVAV) </t>
    </r>
    <r>
      <rPr>
        <b/>
        <vertAlign val="superscript"/>
        <sz val="12"/>
        <rFont val="Arial"/>
        <family val="2"/>
      </rPr>
      <t>4</t>
    </r>
  </si>
  <si>
    <r>
      <rPr>
        <b/>
        <vertAlign val="superscript"/>
        <sz val="12"/>
        <rFont val="Calibri"/>
        <family val="2"/>
      </rPr>
      <t>2</t>
    </r>
    <r>
      <rPr>
        <sz val="12"/>
        <rFont val="Calibri"/>
        <family val="2"/>
      </rPr>
      <t xml:space="preserve"> Dabei sind Kollektive Anlagen auf die verschiedenen Gegenparteien aufzuteilen. </t>
    </r>
    <r>
      <rPr>
        <b/>
        <sz val="12"/>
        <rFont val="Calibri"/>
        <family val="2"/>
      </rPr>
      <t>Bei mehreren Anlagen beim demselben Schuldner, ist dieser Schuldner pro Anlagekategorie zu konsolidieren.</t>
    </r>
  </si>
  <si>
    <r>
      <rPr>
        <b/>
        <vertAlign val="superscript"/>
        <sz val="12"/>
        <rFont val="Calibri"/>
        <family val="2"/>
      </rPr>
      <t>4</t>
    </r>
    <r>
      <rPr>
        <sz val="12"/>
        <rFont val="Calibri"/>
        <family val="2"/>
      </rPr>
      <t xml:space="preserve"> Es gelten folgende Bezeichnungen für die Anlagekategorien.</t>
    </r>
  </si>
  <si>
    <r>
      <t xml:space="preserve">Total Übriges Vermögen </t>
    </r>
    <r>
      <rPr>
        <b/>
        <vertAlign val="superscript"/>
        <sz val="12"/>
        <rFont val="Arial"/>
        <family val="2"/>
      </rPr>
      <t>1</t>
    </r>
  </si>
  <si>
    <r>
      <t xml:space="preserve">Total Gebundenes Vermögen KVAG </t>
    </r>
    <r>
      <rPr>
        <b/>
        <vertAlign val="superscript"/>
        <sz val="12"/>
        <rFont val="Arial"/>
        <family val="2"/>
      </rPr>
      <t>1</t>
    </r>
  </si>
  <si>
    <t>davon Gebundenes Vermögen VVG</t>
  </si>
  <si>
    <r>
      <t xml:space="preserve">1  </t>
    </r>
    <r>
      <rPr>
        <sz val="12"/>
        <rFont val="Arial"/>
        <family val="2"/>
      </rPr>
      <t>Verfügt der Krankenversicherer über mehr als 15 Konti und Depots, müssen die fehlenden Zeilen in der Tabelle ergänzt werden.</t>
    </r>
  </si>
  <si>
    <r>
      <t>Sollbetrag</t>
    </r>
    <r>
      <rPr>
        <b/>
        <vertAlign val="superscript"/>
        <sz val="12"/>
        <rFont val="Arial"/>
        <family val="2"/>
      </rPr>
      <t>2</t>
    </r>
    <r>
      <rPr>
        <b/>
        <sz val="12"/>
        <rFont val="Arial"/>
        <family val="2"/>
      </rPr>
      <t xml:space="preserve"> des Gebundenen Vermögen KVAG</t>
    </r>
  </si>
  <si>
    <t>Aktien / Andere Kapitalbeiteiligungen</t>
  </si>
  <si>
    <t>Gegenpartei / Schuldner;
Kapitalbeteiligung bei:</t>
  </si>
  <si>
    <r>
      <rPr>
        <b/>
        <vertAlign val="superscript"/>
        <sz val="12"/>
        <rFont val="Calibri"/>
        <family val="2"/>
      </rPr>
      <t>3</t>
    </r>
    <r>
      <rPr>
        <sz val="12"/>
        <rFont val="Calibri"/>
        <family val="2"/>
      </rPr>
      <t xml:space="preserve"> Es gelten die Nummern </t>
    </r>
    <r>
      <rPr>
        <u/>
        <sz val="12"/>
        <rFont val="Calibri"/>
        <family val="2"/>
      </rPr>
      <t>1 - 3</t>
    </r>
    <r>
      <rPr>
        <sz val="12"/>
        <rFont val="Calibri"/>
        <family val="2"/>
      </rPr>
      <t xml:space="preserve"> für die Art der Gegenpartei / Schuldner. Die Nummern </t>
    </r>
    <r>
      <rPr>
        <u/>
        <sz val="12"/>
        <rFont val="Calibri"/>
        <family val="2"/>
      </rPr>
      <t>2-3</t>
    </r>
    <r>
      <rPr>
        <sz val="12"/>
        <rFont val="Calibri"/>
        <family val="2"/>
      </rPr>
      <t xml:space="preserve"> für die Aktien / Andere Kapitalbeteiligungen.</t>
    </r>
  </si>
  <si>
    <r>
      <rPr>
        <vertAlign val="superscript"/>
        <sz val="12"/>
        <rFont val="Calibri"/>
        <family val="2"/>
      </rPr>
      <t>3</t>
    </r>
    <r>
      <rPr>
        <sz val="12"/>
        <rFont val="Calibri"/>
        <family val="2"/>
      </rPr>
      <t xml:space="preserve"> Wenn die Bewertung mittels DCF (Discounted Cashflow Methode) oder einer anderen Ertragswertmethode vorgenommen wird, muss der angewandte Diskont- bzw. Kapitalisierungssatz angegeben werden. Die Anwendung einer solchen </t>
    </r>
  </si>
  <si>
    <t xml:space="preserve">   Bewertungsmethode ist aber nicht zwingend. Wird eine andere Bewertungsmethode angewandt, kann diese Spalte leer gelassen werden.</t>
  </si>
  <si>
    <r>
      <t xml:space="preserve">Deckung </t>
    </r>
    <r>
      <rPr>
        <b/>
        <vertAlign val="superscript"/>
        <sz val="12"/>
        <rFont val="Arial"/>
        <family val="2"/>
      </rPr>
      <t>3</t>
    </r>
    <r>
      <rPr>
        <b/>
        <sz val="12"/>
        <rFont val="Arial"/>
        <family val="2"/>
      </rPr>
      <t>:</t>
    </r>
  </si>
  <si>
    <r>
      <rPr>
        <vertAlign val="superscript"/>
        <sz val="11"/>
        <rFont val="Arial"/>
        <family val="2"/>
      </rPr>
      <t>3</t>
    </r>
    <r>
      <rPr>
        <sz val="11"/>
        <rFont val="Arial"/>
        <family val="2"/>
      </rPr>
      <t xml:space="preserve"> Gemäss Deckungsgrad werden Begrenzungslimiten bei EF KAP 4 und EF KAP 5 angepasst .</t>
    </r>
  </si>
  <si>
    <r>
      <t xml:space="preserve">Art des Derivats </t>
    </r>
    <r>
      <rPr>
        <b/>
        <vertAlign val="superscript"/>
        <sz val="12"/>
        <rFont val="Arial"/>
        <family val="2"/>
      </rPr>
      <t>3</t>
    </r>
  </si>
  <si>
    <t>Option</t>
  </si>
  <si>
    <t>Forward</t>
  </si>
  <si>
    <t>Swap</t>
  </si>
  <si>
    <t>Andere</t>
  </si>
  <si>
    <t>Future</t>
  </si>
  <si>
    <t>Absicherung Devisen</t>
  </si>
  <si>
    <t>Absicherung Kreditrisiko</t>
  </si>
  <si>
    <t>Absicherung Aktien/Kapitalanlagen</t>
  </si>
  <si>
    <t>Fälligkeit</t>
  </si>
  <si>
    <r>
      <t xml:space="preserve">Art der Absicherung </t>
    </r>
    <r>
      <rPr>
        <b/>
        <vertAlign val="superscript"/>
        <sz val="12"/>
        <rFont val="Arial"/>
        <family val="2"/>
      </rPr>
      <t>2</t>
    </r>
  </si>
  <si>
    <r>
      <t xml:space="preserve">Basis </t>
    </r>
    <r>
      <rPr>
        <b/>
        <vertAlign val="superscript"/>
        <sz val="12"/>
        <rFont val="Arial"/>
        <family val="2"/>
      </rPr>
      <t>4</t>
    </r>
  </si>
  <si>
    <r>
      <t xml:space="preserve">Bonität
Gegenpartei </t>
    </r>
    <r>
      <rPr>
        <b/>
        <vertAlign val="superscript"/>
        <sz val="12"/>
        <rFont val="Arial"/>
        <family val="2"/>
      </rPr>
      <t>5</t>
    </r>
  </si>
  <si>
    <r>
      <t xml:space="preserve">5  </t>
    </r>
    <r>
      <rPr>
        <sz val="11"/>
        <rFont val="Arial"/>
        <family val="2"/>
      </rPr>
      <t>Ratingkategorien:  Moody’s - S&amp;P - Fitch:</t>
    </r>
  </si>
  <si>
    <r>
      <t xml:space="preserve">4 </t>
    </r>
    <r>
      <rPr>
        <sz val="11"/>
        <rFont val="Arial"/>
        <family val="2"/>
      </rPr>
      <t>Währung in welcher die Absicherung getätigt worden ist
  oder Bezeichnung des Aktienindex</t>
    </r>
  </si>
  <si>
    <r>
      <t xml:space="preserve">2 </t>
    </r>
    <r>
      <rPr>
        <sz val="11"/>
        <rFont val="Arial"/>
        <family val="2"/>
      </rPr>
      <t>Art der Absicherung:</t>
    </r>
  </si>
  <si>
    <r>
      <t xml:space="preserve">3 </t>
    </r>
    <r>
      <rPr>
        <sz val="11"/>
        <rFont val="Arial"/>
        <family val="2"/>
      </rPr>
      <t>Art des Derivats:</t>
    </r>
  </si>
  <si>
    <t>Aktien</t>
  </si>
  <si>
    <t>in Kollektivanlagen</t>
  </si>
  <si>
    <t>Jahresrechnung Definitiv</t>
  </si>
  <si>
    <t>in Direktinvestitionen</t>
  </si>
  <si>
    <t>Obligationen</t>
  </si>
  <si>
    <t>Total:</t>
  </si>
  <si>
    <t>Immobilien</t>
  </si>
  <si>
    <t>Grundstücke &amp; Gebäude Inland</t>
  </si>
  <si>
    <t>Grundstücke &amp; Gebäude Ausland</t>
  </si>
  <si>
    <t>Immobilien in Kollektivanlagen</t>
  </si>
  <si>
    <t>Liquidität</t>
  </si>
  <si>
    <t>Total Geb. Vermögen</t>
  </si>
  <si>
    <t>*</t>
  </si>
  <si>
    <t>Aufteilung auf die verschiedenen Anlagekategorien</t>
  </si>
  <si>
    <t>Derivative</t>
  </si>
  <si>
    <t>* Währungsrisiko bei den kollektiven Anlagen nicht auf einzelne Kategorien aufgeteilt.</t>
  </si>
  <si>
    <t>** Konsolidiertes Währungsrisiko der Kollektivanlagen.</t>
  </si>
  <si>
    <t>Total
Marktwert</t>
  </si>
  <si>
    <t>in Kollektivanlagen**</t>
  </si>
  <si>
    <t>Total Fremdwährungs-Risiko:</t>
  </si>
  <si>
    <t>***</t>
  </si>
  <si>
    <r>
      <t>Risiko in
Fremdwährungen
(</t>
    </r>
    <r>
      <rPr>
        <b/>
        <u/>
        <sz val="10"/>
        <rFont val="Arial"/>
        <family val="2"/>
      </rPr>
      <t>nicht</t>
    </r>
    <r>
      <rPr>
        <b/>
        <sz val="10"/>
        <rFont val="Arial"/>
        <family val="2"/>
      </rPr>
      <t xml:space="preserve"> abgesichert)</t>
    </r>
  </si>
  <si>
    <r>
      <rPr>
        <b/>
        <u/>
        <sz val="10"/>
        <rFont val="Arial"/>
        <family val="2"/>
      </rPr>
      <t xml:space="preserve">nicht </t>
    </r>
    <r>
      <rPr>
        <b/>
        <sz val="10"/>
        <rFont val="Arial"/>
        <family val="2"/>
      </rPr>
      <t>abgesichert
(</t>
    </r>
    <r>
      <rPr>
        <b/>
        <u/>
        <sz val="10"/>
        <rFont val="Arial"/>
        <family val="2"/>
      </rPr>
      <t>ohne</t>
    </r>
    <r>
      <rPr>
        <b/>
        <sz val="10"/>
        <rFont val="Arial"/>
        <family val="2"/>
      </rPr>
      <t xml:space="preserve"> Währungsrisiko)
in % Geb. Vermögen</t>
    </r>
  </si>
  <si>
    <t>*** Kann unter 100% sein, da abgesicherte Positionen nicht berücksichtigt sind.</t>
  </si>
  <si>
    <t>Ausland</t>
  </si>
  <si>
    <t>Total Direktanlagen Ausland</t>
  </si>
  <si>
    <r>
      <rPr>
        <b/>
        <u/>
        <sz val="10"/>
        <rFont val="Arial"/>
        <family val="2"/>
      </rPr>
      <t>nicht</t>
    </r>
    <r>
      <rPr>
        <b/>
        <sz val="10"/>
        <rFont val="Arial"/>
        <family val="2"/>
      </rPr>
      <t xml:space="preserve"> abgesichert
(</t>
    </r>
    <r>
      <rPr>
        <b/>
        <u/>
        <sz val="10"/>
        <rFont val="Arial"/>
        <family val="2"/>
      </rPr>
      <t>ohne</t>
    </r>
    <r>
      <rPr>
        <b/>
        <sz val="10"/>
        <rFont val="Arial"/>
        <family val="2"/>
      </rPr>
      <t xml:space="preserve"> Währungsrisiko) </t>
    </r>
    <r>
      <rPr>
        <b/>
        <vertAlign val="superscript"/>
        <sz val="10"/>
        <rFont val="Arial"/>
        <family val="2"/>
      </rPr>
      <t>4</t>
    </r>
    <r>
      <rPr>
        <b/>
        <sz val="10"/>
        <rFont val="Arial"/>
        <family val="2"/>
      </rPr>
      <t>:</t>
    </r>
  </si>
  <si>
    <r>
      <rPr>
        <vertAlign val="superscript"/>
        <sz val="11"/>
        <rFont val="Arial"/>
        <family val="2"/>
      </rPr>
      <t>4</t>
    </r>
    <r>
      <rPr>
        <sz val="11"/>
        <rFont val="Arial"/>
        <family val="2"/>
      </rPr>
      <t xml:space="preserve"> Absicherungen mit derivativen Finanzinstrumenten gegen Marktrisiken
  Beispiel: Wenn 30% von einem Aktienportfolio in der Höhe von CHF 100'000 gegen Wertverlust 
  abgesichert sind, werden in der Spalte D CHF 70'000 eingetragen.</t>
    </r>
  </si>
  <si>
    <r>
      <rPr>
        <vertAlign val="superscript"/>
        <sz val="11"/>
        <rFont val="Arial"/>
        <family val="2"/>
      </rPr>
      <t>1</t>
    </r>
    <r>
      <rPr>
        <sz val="11"/>
        <rFont val="Arial"/>
        <family val="2"/>
      </rPr>
      <t xml:space="preserve"> Die Totale des gebundenen und des übrigen Vermögens entsprechen den jeweiligen Summen
  der im ISAK erhobenen Jahresbilanz. Als Vermögen der Versicherer gelten deren Kapitalanlagen, die
  den Kapitalanlagen zugewiesenen flüssigen Mittel sowie weitere dem gebundenen Vermögen
  zugewiesene flüssige Mittel.</t>
    </r>
  </si>
  <si>
    <t>Einreichefrist: 31. März 2020</t>
  </si>
  <si>
    <r>
      <rPr>
        <b/>
        <vertAlign val="superscript"/>
        <sz val="12"/>
        <rFont val="Calibri"/>
        <family val="2"/>
      </rPr>
      <t>1</t>
    </r>
    <r>
      <rPr>
        <sz val="12"/>
        <rFont val="Calibri"/>
        <family val="2"/>
      </rPr>
      <t xml:space="preserve"> Im Detailinventar müssen lediglich Anlagen aufgeführt werden, deren Schuldner oder Aktienkaptitalbeteiligungen mehr als </t>
    </r>
    <r>
      <rPr>
        <b/>
        <u/>
        <sz val="12"/>
        <rFont val="Calibri"/>
        <family val="2"/>
      </rPr>
      <t>5 Prozent</t>
    </r>
    <r>
      <rPr>
        <sz val="12"/>
        <rFont val="Calibri"/>
        <family val="2"/>
      </rPr>
      <t xml:space="preserve"> des Gebundenen Vermögens ausmachen und diese nicht effektiv abgesichert sind.</t>
    </r>
  </si>
  <si>
    <t>Marktwert</t>
  </si>
  <si>
    <r>
      <rPr>
        <vertAlign val="superscript"/>
        <sz val="12"/>
        <rFont val="Arial"/>
        <family val="2"/>
      </rPr>
      <t>3</t>
    </r>
    <r>
      <rPr>
        <sz val="12"/>
        <rFont val="Arial"/>
        <family val="2"/>
      </rPr>
      <t xml:space="preserve"> Konto und Depot müssen eindeutig dem Gebundenen Vermögen zugewiesen sein.</t>
    </r>
  </si>
  <si>
    <t>Marktwert
(CHF)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</si>
</sst>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 #,##0.00_ ;_ * \-#,##0.00_ ;_ * &quot;-&quot;??_ ;_ @_ "/>
    <numFmt numFmtId="164" formatCode="_ * #,##0_ ;_ * \-#,##0_ ;_ * &quot;-&quot;??_ ;_ @_ "/>
    <numFmt numFmtId="165" formatCode="0.0%"/>
    <numFmt numFmtId="166" formatCode="dd/mm/yyyy;@"/>
  </numFmts>
  <fonts count="61">
    <font>
      <sz val="10"/>
      <name val="Arial"/>
    </font>
    <font>
      <sz val="11"/>
      <color indexed="8"/>
      <name val="Arial"/>
      <family val="2"/>
    </font>
    <font>
      <b/>
      <sz val="16"/>
      <name val="Arial"/>
      <family val="2"/>
    </font>
    <font>
      <b/>
      <sz val="12"/>
      <name val="Arial"/>
      <family val="2"/>
    </font>
    <font>
      <b/>
      <sz val="12"/>
      <name val="55 Helvetica Roman"/>
    </font>
    <font>
      <sz val="8"/>
      <name val="Arial"/>
      <family val="2"/>
    </font>
    <font>
      <b/>
      <sz val="10"/>
      <name val="Arial"/>
      <family val="2"/>
    </font>
    <font>
      <sz val="8"/>
      <color indexed="10"/>
      <name val="Arial"/>
      <family val="2"/>
    </font>
    <font>
      <b/>
      <sz val="16"/>
      <name val="Helvetica"/>
      <family val="2"/>
    </font>
    <font>
      <sz val="12"/>
      <name val="Arial"/>
      <family val="2"/>
    </font>
    <font>
      <sz val="12"/>
      <color indexed="10"/>
      <name val="Arial"/>
      <family val="2"/>
    </font>
    <font>
      <u/>
      <sz val="12"/>
      <name val="Arial"/>
      <family val="2"/>
    </font>
    <font>
      <sz val="9"/>
      <name val="Arial"/>
      <family val="2"/>
    </font>
    <font>
      <b/>
      <sz val="12"/>
      <color indexed="10"/>
      <name val="Arial"/>
      <family val="2"/>
    </font>
    <font>
      <b/>
      <sz val="8"/>
      <color indexed="12"/>
      <name val="Arial"/>
      <family val="2"/>
    </font>
    <font>
      <sz val="10"/>
      <color indexed="12"/>
      <name val="Arial"/>
      <family val="2"/>
    </font>
    <font>
      <sz val="8"/>
      <color indexed="12"/>
      <name val="Arial"/>
      <family val="2"/>
    </font>
    <font>
      <sz val="12"/>
      <name val="55 Helvetica Roman"/>
    </font>
    <font>
      <sz val="24"/>
      <name val="Arial"/>
      <family val="2"/>
    </font>
    <font>
      <sz val="12"/>
      <color indexed="9"/>
      <name val="Arial"/>
      <family val="2"/>
    </font>
    <font>
      <sz val="12"/>
      <color indexed="8"/>
      <name val="Arial"/>
      <family val="2"/>
    </font>
    <font>
      <vertAlign val="superscript"/>
      <sz val="12"/>
      <name val="Arial"/>
      <family val="2"/>
    </font>
    <font>
      <b/>
      <vertAlign val="superscript"/>
      <sz val="12"/>
      <name val="Arial"/>
      <family val="2"/>
    </font>
    <font>
      <b/>
      <vertAlign val="superscript"/>
      <sz val="16"/>
      <name val="Arial"/>
      <family val="2"/>
    </font>
    <font>
      <sz val="11"/>
      <name val="Calibri"/>
      <family val="2"/>
    </font>
    <font>
      <sz val="11"/>
      <color indexed="9"/>
      <name val="Arial"/>
      <family val="2"/>
    </font>
    <font>
      <b/>
      <sz val="11"/>
      <color indexed="8"/>
      <name val="Arial"/>
      <family val="2"/>
    </font>
    <font>
      <sz val="11"/>
      <color indexed="10"/>
      <name val="Arial"/>
      <family val="2"/>
    </font>
    <font>
      <b/>
      <sz val="11"/>
      <color indexed="9"/>
      <name val="Arial"/>
      <family val="2"/>
    </font>
    <font>
      <b/>
      <i/>
      <sz val="12"/>
      <color indexed="10"/>
      <name val="Arial"/>
      <family val="2"/>
    </font>
    <font>
      <sz val="10"/>
      <name val="Arial"/>
      <family val="2"/>
    </font>
    <font>
      <sz val="12"/>
      <name val="Calibri"/>
      <family val="2"/>
    </font>
    <font>
      <vertAlign val="superscript"/>
      <sz val="12"/>
      <name val="Calibri"/>
      <family val="2"/>
    </font>
    <font>
      <b/>
      <u/>
      <sz val="12"/>
      <name val="Calibri"/>
      <family val="2"/>
    </font>
    <font>
      <b/>
      <vertAlign val="superscript"/>
      <sz val="12"/>
      <name val="Calibri"/>
      <family val="2"/>
    </font>
    <font>
      <sz val="11"/>
      <name val="Arial"/>
      <family val="2"/>
    </font>
    <font>
      <vertAlign val="superscript"/>
      <sz val="11"/>
      <name val="Arial"/>
      <family val="2"/>
    </font>
    <font>
      <b/>
      <sz val="12"/>
      <name val="Calibri"/>
      <family val="2"/>
    </font>
    <font>
      <u/>
      <sz val="12"/>
      <name val="Calibri"/>
      <family val="2"/>
    </font>
    <font>
      <b/>
      <sz val="11"/>
      <color rgb="FF3F3F3F"/>
      <name val="Arial"/>
      <family val="2"/>
    </font>
    <font>
      <b/>
      <sz val="11"/>
      <color rgb="FFFA7D00"/>
      <name val="Arial"/>
      <family val="2"/>
    </font>
    <font>
      <sz val="11"/>
      <color rgb="FF3F3F76"/>
      <name val="Arial"/>
      <family val="2"/>
    </font>
    <font>
      <i/>
      <sz val="11"/>
      <color rgb="FF7F7F7F"/>
      <name val="Arial"/>
      <family val="2"/>
    </font>
    <font>
      <sz val="11"/>
      <color rgb="FF006100"/>
      <name val="Arial"/>
      <family val="2"/>
    </font>
    <font>
      <u/>
      <sz val="10"/>
      <color theme="10"/>
      <name val="Arial"/>
      <family val="2"/>
    </font>
    <font>
      <sz val="11"/>
      <color rgb="FF9C6500"/>
      <name val="Arial"/>
      <family val="2"/>
    </font>
    <font>
      <sz val="11"/>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1"/>
      <color rgb="FFFA7D00"/>
      <name val="Arial"/>
      <family val="2"/>
    </font>
    <font>
      <sz val="10"/>
      <name val="Calibri"/>
      <family val="2"/>
      <scheme val="minor"/>
    </font>
    <font>
      <sz val="12"/>
      <name val="Calibri"/>
      <family val="2"/>
      <scheme val="minor"/>
    </font>
    <font>
      <sz val="12"/>
      <color indexed="10"/>
      <name val="Calibri"/>
      <family val="2"/>
      <scheme val="minor"/>
    </font>
    <font>
      <sz val="8"/>
      <name val="Calibri"/>
      <family val="2"/>
      <scheme val="minor"/>
    </font>
    <font>
      <sz val="8"/>
      <color indexed="10"/>
      <name val="Calibri"/>
      <family val="2"/>
      <scheme val="minor"/>
    </font>
    <font>
      <sz val="11"/>
      <color theme="1"/>
      <name val="Calibri"/>
      <family val="2"/>
      <scheme val="minor"/>
    </font>
    <font>
      <sz val="10"/>
      <color theme="1"/>
      <name val="Arial"/>
      <family val="2"/>
    </font>
    <font>
      <b/>
      <u/>
      <sz val="10"/>
      <name val="Arial"/>
      <family val="2"/>
    </font>
    <font>
      <b/>
      <vertAlign val="superscript"/>
      <sz val="10"/>
      <name val="Arial"/>
      <family val="2"/>
    </font>
  </fonts>
  <fills count="39">
    <fill>
      <patternFill patternType="none"/>
    </fill>
    <fill>
      <patternFill patternType="gray125"/>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43"/>
        <bgColor indexed="64"/>
      </patternFill>
    </fill>
    <fill>
      <patternFill patternType="solid">
        <fgColor theme="4" tint="0.79992065187536243"/>
        <bgColor indexed="64"/>
      </patternFill>
    </fill>
    <fill>
      <patternFill patternType="solid">
        <fgColor theme="5" tint="0.79992065187536243"/>
        <bgColor indexed="64"/>
      </patternFill>
    </fill>
    <fill>
      <patternFill patternType="solid">
        <fgColor theme="6" tint="0.79992065187536243"/>
        <bgColor indexed="64"/>
      </patternFill>
    </fill>
    <fill>
      <patternFill patternType="solid">
        <fgColor theme="7" tint="0.79992065187536243"/>
        <bgColor indexed="64"/>
      </patternFill>
    </fill>
    <fill>
      <patternFill patternType="solid">
        <fgColor theme="8" tint="0.79992065187536243"/>
        <bgColor indexed="64"/>
      </patternFill>
    </fill>
    <fill>
      <patternFill patternType="solid">
        <fgColor theme="9" tint="0.79992065187536243"/>
        <bgColor indexed="64"/>
      </patternFill>
    </fill>
    <fill>
      <patternFill patternType="solid">
        <fgColor theme="4" tint="0.59993285927915285"/>
        <bgColor indexed="64"/>
      </patternFill>
    </fill>
    <fill>
      <patternFill patternType="solid">
        <fgColor theme="5" tint="0.59993285927915285"/>
        <bgColor indexed="64"/>
      </patternFill>
    </fill>
    <fill>
      <patternFill patternType="solid">
        <fgColor theme="6" tint="0.59993285927915285"/>
        <bgColor indexed="64"/>
      </patternFill>
    </fill>
    <fill>
      <patternFill patternType="solid">
        <fgColor theme="7" tint="0.59993285927915285"/>
        <bgColor indexed="64"/>
      </patternFill>
    </fill>
    <fill>
      <patternFill patternType="solid">
        <fgColor theme="8" tint="0.59993285927915285"/>
        <bgColor indexed="64"/>
      </patternFill>
    </fill>
    <fill>
      <patternFill patternType="solid">
        <fgColor theme="9" tint="0.599932859279152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7CE"/>
        <bgColor indexed="64"/>
      </patternFill>
    </fill>
    <fill>
      <patternFill patternType="solid">
        <fgColor rgb="FFA5A5A5"/>
        <bgColor indexed="64"/>
      </patternFill>
    </fill>
    <fill>
      <patternFill patternType="solid">
        <fgColor theme="0" tint="-0.14999847407452621"/>
        <bgColor indexed="64"/>
      </patternFill>
    </fill>
    <fill>
      <patternFill patternType="solid">
        <fgColor rgb="FFFFFF99"/>
        <bgColor indexed="64"/>
      </patternFill>
    </fill>
    <fill>
      <patternFill patternType="solid">
        <fgColor theme="5" tint="0.59999389629810485"/>
        <bgColor indexed="64"/>
      </patternFill>
    </fill>
    <fill>
      <patternFill patternType="solid">
        <fgColor theme="0"/>
        <bgColor indexed="64"/>
      </patternFill>
    </fill>
  </fills>
  <borders count="41">
    <border>
      <left/>
      <right/>
      <top/>
      <bottom/>
      <diagonal/>
    </border>
    <border>
      <left style="hair">
        <color indexed="64"/>
      </left>
      <right style="hair">
        <color indexed="64"/>
      </right>
      <top style="hair">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right/>
      <top/>
      <bottom style="thick">
        <color theme="4"/>
      </bottom>
      <diagonal/>
    </border>
    <border>
      <left/>
      <right/>
      <top/>
      <bottom style="thick">
        <color theme="4" tint="0.49992370372631001"/>
      </bottom>
      <diagonal/>
    </border>
    <border>
      <left/>
      <right/>
      <top/>
      <bottom style="medium">
        <color theme="4" tint="0.39997558519241921"/>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right style="medium">
        <color auto="1"/>
      </right>
      <top style="medium">
        <color auto="1"/>
      </top>
      <bottom style="thin">
        <color auto="1"/>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
      <left style="medium">
        <color auto="1"/>
      </left>
      <right/>
      <top style="medium">
        <color auto="1"/>
      </top>
      <bottom style="thin">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bottom/>
      <diagonal/>
    </border>
    <border>
      <left style="medium">
        <color auto="1"/>
      </left>
      <right style="medium">
        <color auto="1"/>
      </right>
      <top style="thin">
        <color auto="1"/>
      </top>
      <bottom style="medium">
        <color auto="1"/>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thin">
        <color auto="1"/>
      </left>
      <right/>
      <top style="thin">
        <color auto="1"/>
      </top>
      <bottom style="medium">
        <color auto="1"/>
      </bottom>
      <diagonal/>
    </border>
    <border>
      <left style="medium">
        <color auto="1"/>
      </left>
      <right style="medium">
        <color auto="1"/>
      </right>
      <top/>
      <bottom style="thin">
        <color auto="1"/>
      </bottom>
      <diagonal/>
    </border>
  </borders>
  <cellStyleXfs count="48">
    <xf numFmtId="0" fontId="0" fillId="0" borderId="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39" fillId="30" borderId="11" applyNumberFormat="0" applyAlignment="0" applyProtection="0"/>
    <xf numFmtId="0" fontId="40" fillId="30" borderId="12" applyNumberFormat="0" applyAlignment="0" applyProtection="0"/>
    <xf numFmtId="0" fontId="41" fillId="2" borderId="12" applyNumberFormat="0" applyAlignment="0" applyProtection="0"/>
    <xf numFmtId="0" fontId="26" fillId="0" borderId="13" applyNumberFormat="0" applyFill="0" applyAlignment="0" applyProtection="0"/>
    <xf numFmtId="0" fontId="42" fillId="0" borderId="0" applyNumberFormat="0" applyFill="0" applyBorder="0" applyAlignment="0" applyProtection="0"/>
    <xf numFmtId="0" fontId="43" fillId="31" borderId="0" applyNumberFormat="0" applyBorder="0" applyAlignment="0" applyProtection="0"/>
    <xf numFmtId="43" fontId="30" fillId="0" borderId="0" applyFont="0" applyFill="0" applyBorder="0" applyAlignment="0" applyProtection="0"/>
    <xf numFmtId="0" fontId="44" fillId="0" borderId="0" applyNumberFormat="0" applyFill="0" applyBorder="0" applyAlignment="0" applyProtection="0"/>
    <xf numFmtId="43" fontId="30" fillId="0" borderId="0" applyFont="0" applyFill="0" applyBorder="0" applyAlignment="0" applyProtection="0"/>
    <xf numFmtId="0" fontId="45" fillId="32" borderId="0" applyNumberFormat="0" applyBorder="0" applyAlignment="0" applyProtection="0"/>
    <xf numFmtId="0" fontId="30" fillId="0" borderId="0"/>
    <xf numFmtId="0" fontId="30" fillId="4" borderId="14" applyNumberFormat="0" applyFont="0" applyAlignment="0" applyProtection="0"/>
    <xf numFmtId="9" fontId="30" fillId="0" borderId="0" applyFont="0" applyFill="0" applyBorder="0" applyAlignment="0" applyProtection="0"/>
    <xf numFmtId="0" fontId="46" fillId="33" borderId="0" applyNumberFormat="0" applyBorder="0" applyAlignment="0" applyProtection="0"/>
    <xf numFmtId="0" fontId="47" fillId="0" borderId="0" applyNumberFormat="0" applyFill="0" applyBorder="0" applyAlignment="0" applyProtection="0"/>
    <xf numFmtId="0" fontId="48" fillId="0" borderId="15" applyNumberFormat="0" applyFill="0" applyAlignment="0" applyProtection="0"/>
    <xf numFmtId="0" fontId="49" fillId="0" borderId="16" applyNumberFormat="0" applyFill="0" applyAlignment="0" applyProtection="0"/>
    <xf numFmtId="0" fontId="50" fillId="0" borderId="17" applyNumberFormat="0" applyFill="0" applyAlignment="0" applyProtection="0"/>
    <xf numFmtId="0" fontId="50" fillId="0" borderId="0" applyNumberFormat="0" applyFill="0" applyBorder="0" applyAlignment="0" applyProtection="0"/>
    <xf numFmtId="0" fontId="51" fillId="0" borderId="18" applyNumberFormat="0" applyFill="0" applyAlignment="0" applyProtection="0"/>
    <xf numFmtId="0" fontId="27" fillId="0" borderId="0" applyNumberFormat="0" applyFill="0" applyBorder="0" applyAlignment="0" applyProtection="0"/>
    <xf numFmtId="0" fontId="4" fillId="1" borderId="1" applyNumberFormat="0" applyFont="0" applyFill="0" applyBorder="0" applyAlignment="0">
      <alignment horizontal="right" vertical="top" wrapText="1"/>
    </xf>
    <xf numFmtId="0" fontId="28" fillId="34" borderId="19" applyNumberFormat="0" applyAlignment="0" applyProtection="0"/>
  </cellStyleXfs>
  <cellXfs count="229">
    <xf numFmtId="0" fontId="0" fillId="0" borderId="0" xfId="0" applyAlignment="1"/>
    <xf numFmtId="0" fontId="2" fillId="0" borderId="0" xfId="0" applyFont="1" applyAlignment="1"/>
    <xf numFmtId="0" fontId="5" fillId="0" borderId="0" xfId="0" applyFont="1" applyAlignment="1"/>
    <xf numFmtId="0" fontId="0" fillId="0" borderId="0" xfId="0" applyBorder="1" applyAlignment="1"/>
    <xf numFmtId="0" fontId="8" fillId="0" borderId="0" xfId="0" quotePrefix="1" applyFont="1" applyAlignment="1">
      <alignment horizontal="left"/>
    </xf>
    <xf numFmtId="0" fontId="3" fillId="0" borderId="0" xfId="0" applyFont="1" applyAlignment="1"/>
    <xf numFmtId="0" fontId="5" fillId="0" borderId="0" xfId="0" applyFont="1" applyAlignment="1">
      <alignment horizontal="center"/>
    </xf>
    <xf numFmtId="0" fontId="5" fillId="0" borderId="0" xfId="0" applyFont="1" applyAlignment="1">
      <alignment horizontal="right"/>
    </xf>
    <xf numFmtId="0" fontId="7" fillId="0" borderId="0" xfId="0" applyFont="1" applyAlignment="1"/>
    <xf numFmtId="0" fontId="9" fillId="0" borderId="0" xfId="0" applyFont="1" applyAlignment="1"/>
    <xf numFmtId="0" fontId="9" fillId="0" borderId="0" xfId="0" applyFont="1" applyBorder="1" applyAlignment="1"/>
    <xf numFmtId="0" fontId="9" fillId="0" borderId="2" xfId="0" applyFont="1" applyBorder="1" applyAlignment="1"/>
    <xf numFmtId="0" fontId="7" fillId="0" borderId="0" xfId="0" applyFont="1" applyAlignment="1">
      <alignment horizontal="center"/>
    </xf>
    <xf numFmtId="0" fontId="7" fillId="0" borderId="0" xfId="0" applyFont="1" applyAlignment="1">
      <alignment horizontal="right"/>
    </xf>
    <xf numFmtId="0" fontId="7" fillId="0" borderId="0" xfId="0" applyFont="1" applyBorder="1" applyAlignment="1">
      <alignment horizontal="center"/>
    </xf>
    <xf numFmtId="0" fontId="7" fillId="0" borderId="0" xfId="0" quotePrefix="1" applyFont="1" applyBorder="1" applyAlignment="1">
      <alignment horizontal="center"/>
    </xf>
    <xf numFmtId="0" fontId="7" fillId="0" borderId="0" xfId="0" applyFont="1" applyBorder="1" applyAlignment="1"/>
    <xf numFmtId="0" fontId="11" fillId="0" borderId="0" xfId="0" applyFont="1" applyAlignment="1"/>
    <xf numFmtId="0" fontId="9" fillId="0" borderId="0" xfId="0" applyFont="1" applyBorder="1" applyAlignment="1">
      <alignment horizontal="center"/>
    </xf>
    <xf numFmtId="0" fontId="9" fillId="0" borderId="0" xfId="0" applyFont="1" applyFill="1" applyBorder="1" applyAlignment="1"/>
    <xf numFmtId="0" fontId="0" fillId="0" borderId="0" xfId="0" applyFont="1" applyBorder="1" applyAlignment="1"/>
    <xf numFmtId="0" fontId="9" fillId="0" borderId="0" xfId="0" applyFont="1" applyFill="1" applyBorder="1" applyAlignment="1">
      <alignment horizontal="center"/>
    </xf>
    <xf numFmtId="0" fontId="9" fillId="0" borderId="0" xfId="0" applyFont="1" applyAlignment="1" applyProtection="1"/>
    <xf numFmtId="0" fontId="9" fillId="3" borderId="0" xfId="0" applyFont="1" applyFill="1" applyAlignment="1" applyProtection="1"/>
    <xf numFmtId="0" fontId="3" fillId="3" borderId="0" xfId="0" applyFont="1" applyFill="1" applyAlignment="1" applyProtection="1"/>
    <xf numFmtId="0" fontId="12" fillId="3" borderId="0" xfId="0" applyFont="1" applyFill="1" applyAlignment="1" applyProtection="1"/>
    <xf numFmtId="0" fontId="13" fillId="3" borderId="0" xfId="0" applyFont="1" applyFill="1" applyAlignment="1" applyProtection="1"/>
    <xf numFmtId="0" fontId="3" fillId="3" borderId="0" xfId="0" applyFont="1" applyFill="1" applyBorder="1" applyAlignment="1" applyProtection="1"/>
    <xf numFmtId="0" fontId="9" fillId="3" borderId="0" xfId="0" applyFont="1" applyFill="1" applyBorder="1" applyAlignment="1" applyProtection="1"/>
    <xf numFmtId="0" fontId="3" fillId="0" borderId="0" xfId="0" applyFont="1" applyAlignment="1" applyProtection="1"/>
    <xf numFmtId="0" fontId="0" fillId="3" borderId="0" xfId="0" applyFill="1" applyAlignment="1" applyProtection="1"/>
    <xf numFmtId="0" fontId="3" fillId="5" borderId="2" xfId="0" applyFont="1" applyFill="1" applyBorder="1" applyAlignment="1" applyProtection="1">
      <protection locked="0"/>
    </xf>
    <xf numFmtId="0" fontId="9" fillId="3" borderId="0" xfId="0" applyFont="1" applyFill="1" applyBorder="1" applyAlignment="1" applyProtection="1">
      <alignment vertical="center"/>
    </xf>
    <xf numFmtId="0" fontId="3" fillId="5" borderId="2" xfId="0" applyFont="1" applyFill="1" applyBorder="1" applyAlignment="1" applyProtection="1">
      <alignment horizontal="left"/>
      <protection locked="0"/>
    </xf>
    <xf numFmtId="0" fontId="14" fillId="3" borderId="0" xfId="0" applyFont="1" applyFill="1" applyAlignment="1" applyProtection="1"/>
    <xf numFmtId="0" fontId="3" fillId="5" borderId="2" xfId="0" applyFont="1" applyFill="1" applyBorder="1" applyAlignment="1" applyProtection="1">
      <alignment vertical="center" wrapText="1"/>
      <protection locked="0"/>
    </xf>
    <xf numFmtId="0" fontId="18" fillId="3" borderId="0" xfId="0" applyFont="1" applyFill="1" applyBorder="1" applyAlignment="1" applyProtection="1">
      <alignment horizontal="right"/>
    </xf>
    <xf numFmtId="0" fontId="9" fillId="3" borderId="0" xfId="0" applyFont="1" applyFill="1" applyBorder="1" applyAlignment="1" applyProtection="1">
      <alignment horizontal="right"/>
    </xf>
    <xf numFmtId="0" fontId="10" fillId="3" borderId="0" xfId="0" applyFont="1" applyFill="1" applyBorder="1" applyAlignment="1" applyProtection="1"/>
    <xf numFmtId="0" fontId="19" fillId="3" borderId="0" xfId="0" applyFont="1" applyFill="1" applyAlignment="1" applyProtection="1"/>
    <xf numFmtId="0" fontId="2" fillId="3" borderId="0" xfId="0" applyFont="1" applyFill="1" applyBorder="1" applyAlignment="1" applyProtection="1"/>
    <xf numFmtId="0" fontId="20" fillId="3" borderId="0" xfId="0" applyFont="1" applyFill="1" applyBorder="1" applyAlignment="1" applyProtection="1"/>
    <xf numFmtId="0" fontId="3" fillId="0" borderId="0" xfId="0" applyFont="1" applyFill="1" applyBorder="1" applyAlignment="1">
      <alignment horizontal="left"/>
    </xf>
    <xf numFmtId="0" fontId="29" fillId="0" borderId="0" xfId="0" applyFont="1" applyFill="1" applyBorder="1" applyAlignment="1"/>
    <xf numFmtId="0" fontId="0" fillId="0" borderId="0" xfId="0" applyFill="1" applyAlignment="1"/>
    <xf numFmtId="0" fontId="0" fillId="3" borderId="0" xfId="0" applyFont="1" applyFill="1" applyAlignment="1" applyProtection="1"/>
    <xf numFmtId="0" fontId="5" fillId="0" borderId="0" xfId="0" applyFont="1" applyFill="1" applyBorder="1" applyAlignment="1" applyProtection="1"/>
    <xf numFmtId="0" fontId="8" fillId="0" borderId="0" xfId="0" applyFont="1" applyAlignment="1">
      <alignment horizontal="left"/>
    </xf>
    <xf numFmtId="0" fontId="6" fillId="0" borderId="0" xfId="0" applyFont="1" applyAlignment="1"/>
    <xf numFmtId="0" fontId="9" fillId="5" borderId="3" xfId="0" applyFont="1" applyFill="1" applyBorder="1" applyAlignment="1"/>
    <xf numFmtId="0" fontId="9" fillId="5" borderId="4" xfId="0" applyFont="1" applyFill="1" applyBorder="1" applyAlignment="1"/>
    <xf numFmtId="0" fontId="9" fillId="5" borderId="5" xfId="0" applyFont="1" applyFill="1" applyBorder="1" applyAlignment="1"/>
    <xf numFmtId="0" fontId="8" fillId="0" borderId="0" xfId="0" applyFont="1" applyAlignment="1">
      <alignment horizontal="right"/>
    </xf>
    <xf numFmtId="0" fontId="2" fillId="3" borderId="0" xfId="0" applyFont="1" applyFill="1" applyAlignment="1" applyProtection="1"/>
    <xf numFmtId="0" fontId="0" fillId="0" borderId="0" xfId="0" applyFont="1" applyBorder="1" applyAlignment="1">
      <alignment vertical="top" wrapText="1"/>
    </xf>
    <xf numFmtId="0" fontId="24" fillId="0" borderId="0" xfId="0" applyFont="1" applyBorder="1" applyAlignment="1"/>
    <xf numFmtId="0" fontId="21" fillId="0" borderId="0" xfId="0" applyFont="1" applyBorder="1" applyAlignment="1"/>
    <xf numFmtId="0" fontId="9" fillId="0" borderId="0" xfId="0" applyFont="1" applyBorder="1" applyAlignment="1">
      <alignment horizontal="right"/>
    </xf>
    <xf numFmtId="0" fontId="9" fillId="3" borderId="0" xfId="0" applyFont="1" applyFill="1" applyBorder="1" applyAlignment="1" applyProtection="1">
      <alignment horizontal="left" wrapText="1"/>
    </xf>
    <xf numFmtId="0" fontId="3" fillId="0" borderId="2" xfId="0" applyFont="1" applyFill="1" applyBorder="1" applyAlignment="1">
      <alignment horizontal="left" vertical="center" wrapText="1"/>
    </xf>
    <xf numFmtId="0" fontId="3" fillId="0" borderId="0" xfId="0" applyFont="1" applyAlignment="1">
      <alignment horizontal="center"/>
    </xf>
    <xf numFmtId="0" fontId="9" fillId="5" borderId="2" xfId="0" applyFont="1" applyFill="1" applyBorder="1" applyAlignment="1" applyProtection="1"/>
    <xf numFmtId="0" fontId="44" fillId="5" borderId="2" xfId="32" applyFill="1" applyBorder="1" applyAlignment="1" applyProtection="1">
      <protection locked="0"/>
    </xf>
    <xf numFmtId="0" fontId="9" fillId="0" borderId="0" xfId="0" applyFont="1" applyFill="1" applyBorder="1" applyAlignment="1">
      <alignment horizontal="right"/>
    </xf>
    <xf numFmtId="0" fontId="7" fillId="0" borderId="0" xfId="0" quotePrefix="1" applyFont="1" applyBorder="1" applyAlignment="1">
      <alignment horizontal="right"/>
    </xf>
    <xf numFmtId="0" fontId="7" fillId="0" borderId="0" xfId="0" applyFont="1" applyBorder="1" applyAlignment="1">
      <alignment horizontal="right"/>
    </xf>
    <xf numFmtId="0" fontId="0" fillId="0" borderId="0" xfId="0" applyAlignment="1">
      <alignment horizontal="right"/>
    </xf>
    <xf numFmtId="0" fontId="3" fillId="0" borderId="2" xfId="0" applyFont="1" applyFill="1" applyBorder="1" applyAlignment="1">
      <alignment horizontal="center" vertical="center" wrapText="1"/>
    </xf>
    <xf numFmtId="0" fontId="2" fillId="0" borderId="0" xfId="0" applyFont="1" applyAlignment="1">
      <alignment horizontal="center"/>
    </xf>
    <xf numFmtId="0" fontId="9" fillId="0" borderId="0" xfId="0" applyFont="1" applyAlignment="1">
      <alignment horizontal="center"/>
    </xf>
    <xf numFmtId="0" fontId="0" fillId="0" borderId="0" xfId="0" applyFont="1" applyBorder="1" applyAlignment="1">
      <alignment horizontal="center"/>
    </xf>
    <xf numFmtId="0" fontId="0" fillId="0" borderId="0" xfId="0" applyAlignment="1">
      <alignment horizontal="center"/>
    </xf>
    <xf numFmtId="0" fontId="30" fillId="0" borderId="0" xfId="0" applyFont="1" applyAlignment="1"/>
    <xf numFmtId="0" fontId="3" fillId="0" borderId="0" xfId="0" applyFont="1" applyFill="1" applyAlignment="1">
      <alignment horizontal="right"/>
    </xf>
    <xf numFmtId="0" fontId="3" fillId="0" borderId="2" xfId="0" applyFont="1" applyFill="1" applyBorder="1" applyAlignment="1">
      <alignment horizontal="center" vertical="center"/>
    </xf>
    <xf numFmtId="0" fontId="3" fillId="0" borderId="2" xfId="0" applyFont="1" applyBorder="1" applyAlignment="1">
      <alignment horizontal="center" vertical="center" wrapText="1"/>
    </xf>
    <xf numFmtId="0" fontId="30" fillId="0" borderId="0" xfId="0" applyFont="1" applyBorder="1" applyAlignment="1"/>
    <xf numFmtId="0" fontId="0" fillId="0" borderId="0" xfId="0" applyBorder="1" applyAlignment="1">
      <alignment horizontal="center"/>
    </xf>
    <xf numFmtId="0" fontId="52" fillId="0" borderId="0" xfId="0" applyFont="1" applyBorder="1" applyAlignment="1"/>
    <xf numFmtId="0" fontId="53" fillId="0" borderId="0" xfId="0" applyFont="1" applyBorder="1" applyAlignment="1"/>
    <xf numFmtId="0" fontId="54" fillId="0" borderId="0" xfId="0" applyFont="1" applyBorder="1" applyAlignment="1"/>
    <xf numFmtId="0" fontId="0" fillId="0" borderId="0" xfId="0" applyAlignment="1">
      <alignment horizontal="left" vertical="center"/>
    </xf>
    <xf numFmtId="0" fontId="52" fillId="0" borderId="0" xfId="0" applyFont="1" applyBorder="1" applyAlignment="1">
      <alignment horizontal="left" vertical="center"/>
    </xf>
    <xf numFmtId="0" fontId="53" fillId="0" borderId="0" xfId="0" applyFont="1" applyBorder="1" applyAlignment="1">
      <alignment horizontal="left" vertical="center"/>
    </xf>
    <xf numFmtId="0" fontId="54" fillId="0" borderId="0" xfId="0" applyFont="1" applyBorder="1" applyAlignment="1">
      <alignment horizontal="left" vertical="center"/>
    </xf>
    <xf numFmtId="0" fontId="55" fillId="0" borderId="0" xfId="0" applyFont="1" applyBorder="1" applyAlignment="1">
      <alignment horizontal="left" vertical="center"/>
    </xf>
    <xf numFmtId="0" fontId="52" fillId="0" borderId="0" xfId="0" applyFont="1" applyBorder="1" applyAlignment="1">
      <alignment horizontal="right" vertical="center"/>
    </xf>
    <xf numFmtId="164" fontId="9" fillId="0" borderId="0" xfId="31" applyNumberFormat="1" applyFont="1" applyFill="1" applyBorder="1" applyAlignment="1">
      <alignment horizontal="center"/>
    </xf>
    <xf numFmtId="164" fontId="9" fillId="0" borderId="6" xfId="31" applyNumberFormat="1" applyFont="1" applyFill="1" applyBorder="1" applyAlignment="1">
      <alignment horizontal="center"/>
    </xf>
    <xf numFmtId="0" fontId="9" fillId="0" borderId="0" xfId="0" applyFont="1" applyFill="1" applyAlignment="1"/>
    <xf numFmtId="165" fontId="9" fillId="0" borderId="5" xfId="37" applyNumberFormat="1" applyFont="1" applyFill="1" applyBorder="1" applyAlignment="1" applyProtection="1"/>
    <xf numFmtId="9" fontId="9" fillId="0" borderId="5" xfId="37" applyNumberFormat="1" applyFont="1" applyFill="1" applyBorder="1" applyAlignment="1" applyProtection="1"/>
    <xf numFmtId="0" fontId="9" fillId="0" borderId="2" xfId="0" applyFont="1" applyBorder="1" applyAlignment="1">
      <alignment horizontal="center"/>
    </xf>
    <xf numFmtId="0" fontId="52" fillId="0" borderId="0" xfId="0" applyFont="1" applyAlignment="1">
      <alignment horizontal="left" vertical="center"/>
    </xf>
    <xf numFmtId="0" fontId="56" fillId="0" borderId="0" xfId="0" applyFont="1" applyAlignment="1"/>
    <xf numFmtId="0" fontId="56" fillId="0" borderId="0" xfId="0" applyFont="1" applyBorder="1" applyAlignment="1"/>
    <xf numFmtId="0" fontId="56" fillId="0" borderId="0" xfId="0" applyFont="1" applyBorder="1" applyAlignment="1">
      <alignment horizontal="right"/>
    </xf>
    <xf numFmtId="0" fontId="56" fillId="0" borderId="0" xfId="0" quotePrefix="1" applyFont="1" applyBorder="1" applyAlignment="1">
      <alignment horizontal="center"/>
    </xf>
    <xf numFmtId="0" fontId="55" fillId="0" borderId="0" xfId="0" applyFont="1" applyBorder="1" applyAlignment="1">
      <alignment horizontal="right"/>
    </xf>
    <xf numFmtId="0" fontId="52" fillId="0" borderId="0" xfId="0" applyFont="1" applyAlignment="1"/>
    <xf numFmtId="0" fontId="54" fillId="0" borderId="0" xfId="0" quotePrefix="1" applyFont="1" applyBorder="1" applyAlignment="1">
      <alignment horizontal="center"/>
    </xf>
    <xf numFmtId="0" fontId="54" fillId="0" borderId="0" xfId="0" quotePrefix="1" applyFont="1" applyBorder="1" applyAlignment="1">
      <alignment horizontal="right"/>
    </xf>
    <xf numFmtId="0" fontId="54" fillId="0" borderId="0" xfId="0" applyFont="1" applyBorder="1" applyAlignment="1">
      <alignment horizontal="center"/>
    </xf>
    <xf numFmtId="0" fontId="53" fillId="0" borderId="0" xfId="0" applyFont="1" applyBorder="1" applyAlignment="1">
      <alignment horizontal="left" vertical="center"/>
    </xf>
    <xf numFmtId="0" fontId="35" fillId="0" borderId="0" xfId="0" applyFont="1" applyAlignment="1"/>
    <xf numFmtId="0" fontId="3" fillId="0" borderId="0" xfId="0" applyFont="1" applyAlignment="1">
      <alignment horizontal="right"/>
    </xf>
    <xf numFmtId="0" fontId="36" fillId="0" borderId="0" xfId="0" applyFont="1" applyBorder="1" applyAlignment="1"/>
    <xf numFmtId="0" fontId="35" fillId="0" borderId="0" xfId="0" applyFont="1" applyBorder="1" applyAlignment="1"/>
    <xf numFmtId="0" fontId="3" fillId="0" borderId="2" xfId="0" applyFont="1" applyBorder="1" applyAlignment="1">
      <alignment horizontal="center" wrapText="1"/>
    </xf>
    <xf numFmtId="0" fontId="3" fillId="0" borderId="2" xfId="0" applyFont="1" applyBorder="1" applyAlignment="1">
      <alignment horizontal="center"/>
    </xf>
    <xf numFmtId="0" fontId="3" fillId="0" borderId="2" xfId="0" applyFont="1" applyFill="1" applyBorder="1" applyAlignment="1">
      <alignment horizontal="center"/>
    </xf>
    <xf numFmtId="0" fontId="3" fillId="0" borderId="2" xfId="0" quotePrefix="1" applyFont="1" applyBorder="1" applyAlignment="1">
      <alignment horizontal="center" vertical="center" wrapText="1"/>
    </xf>
    <xf numFmtId="0" fontId="57" fillId="0" borderId="7" xfId="0" applyFont="1" applyFill="1" applyBorder="1" applyAlignment="1">
      <alignment horizontal="center" vertical="center"/>
    </xf>
    <xf numFmtId="0" fontId="0" fillId="0" borderId="7" xfId="0" applyBorder="1" applyAlignment="1">
      <alignment horizontal="center" vertical="center"/>
    </xf>
    <xf numFmtId="164" fontId="3" fillId="35" borderId="2" xfId="31" applyNumberFormat="1" applyFont="1" applyFill="1" applyBorder="1" applyAlignment="1"/>
    <xf numFmtId="0" fontId="31" fillId="0" borderId="0" xfId="0" applyFont="1" applyBorder="1" applyAlignment="1">
      <alignment horizontal="left" vertical="center"/>
    </xf>
    <xf numFmtId="9" fontId="3" fillId="35" borderId="2" xfId="37" applyFont="1" applyFill="1" applyBorder="1" applyAlignment="1"/>
    <xf numFmtId="165" fontId="9" fillId="35" borderId="2" xfId="37" applyNumberFormat="1" applyFont="1" applyFill="1" applyBorder="1" applyAlignment="1" applyProtection="1"/>
    <xf numFmtId="9" fontId="9" fillId="35" borderId="2" xfId="37" applyNumberFormat="1" applyFont="1" applyFill="1" applyBorder="1" applyAlignment="1" applyProtection="1"/>
    <xf numFmtId="0" fontId="9" fillId="35" borderId="2" xfId="0" applyFont="1" applyFill="1" applyBorder="1" applyAlignment="1" applyProtection="1"/>
    <xf numFmtId="164" fontId="9" fillId="35" borderId="2" xfId="31" applyNumberFormat="1" applyFont="1" applyFill="1" applyBorder="1" applyAlignment="1">
      <alignment horizontal="right"/>
    </xf>
    <xf numFmtId="0" fontId="23" fillId="0" borderId="0" xfId="0" applyFont="1" applyAlignment="1">
      <alignment horizontal="left"/>
    </xf>
    <xf numFmtId="0" fontId="6" fillId="0" borderId="0" xfId="0" applyFont="1" applyAlignment="1">
      <alignment horizontal="right"/>
    </xf>
    <xf numFmtId="0" fontId="31" fillId="0" borderId="0" xfId="0" applyFont="1" applyBorder="1" applyAlignment="1"/>
    <xf numFmtId="165" fontId="0" fillId="0" borderId="0" xfId="0" applyNumberFormat="1" applyAlignment="1"/>
    <xf numFmtId="0" fontId="58" fillId="0" borderId="7" xfId="0" applyFont="1" applyFill="1" applyBorder="1" applyAlignment="1">
      <alignment horizontal="center" vertical="center"/>
    </xf>
    <xf numFmtId="0" fontId="36" fillId="0" borderId="0" xfId="0" applyFont="1" applyBorder="1" applyAlignment="1">
      <alignment horizontal="left"/>
    </xf>
    <xf numFmtId="164" fontId="30" fillId="0" borderId="21" xfId="31" applyNumberFormat="1" applyFont="1" applyBorder="1" applyAlignment="1"/>
    <xf numFmtId="164" fontId="6" fillId="0" borderId="21" xfId="31" applyNumberFormat="1" applyFont="1" applyBorder="1" applyAlignment="1"/>
    <xf numFmtId="164" fontId="6" fillId="0" borderId="22" xfId="31" applyNumberFormat="1" applyFont="1" applyBorder="1" applyAlignment="1"/>
    <xf numFmtId="0" fontId="0" fillId="0" borderId="23" xfId="0" applyBorder="1" applyAlignment="1"/>
    <xf numFmtId="0" fontId="30" fillId="0" borderId="24" xfId="0" applyFont="1" applyBorder="1" applyAlignment="1">
      <alignment horizontal="right"/>
    </xf>
    <xf numFmtId="0" fontId="6" fillId="0" borderId="24" xfId="0" applyFont="1" applyBorder="1" applyAlignment="1">
      <alignment horizontal="right"/>
    </xf>
    <xf numFmtId="0" fontId="9" fillId="0" borderId="24" xfId="0" applyFont="1" applyBorder="1" applyAlignment="1"/>
    <xf numFmtId="0" fontId="0" fillId="0" borderId="24" xfId="0" applyBorder="1" applyAlignment="1"/>
    <xf numFmtId="0" fontId="6" fillId="0" borderId="25" xfId="0" applyFont="1" applyBorder="1" applyAlignment="1">
      <alignment horizontal="right"/>
    </xf>
    <xf numFmtId="0" fontId="9" fillId="0" borderId="26" xfId="0" applyFont="1" applyBorder="1" applyAlignment="1"/>
    <xf numFmtId="0" fontId="0" fillId="0" borderId="27" xfId="0" applyBorder="1" applyAlignment="1"/>
    <xf numFmtId="0" fontId="9" fillId="0" borderId="27" xfId="0" applyFont="1" applyBorder="1" applyAlignment="1"/>
    <xf numFmtId="0" fontId="9" fillId="0" borderId="28" xfId="0" applyFont="1" applyBorder="1" applyAlignment="1"/>
    <xf numFmtId="0" fontId="12" fillId="0" borderId="0" xfId="0" applyFont="1" applyAlignment="1"/>
    <xf numFmtId="0" fontId="30" fillId="0" borderId="30" xfId="0" applyFont="1" applyBorder="1" applyAlignment="1"/>
    <xf numFmtId="165" fontId="30" fillId="0" borderId="30" xfId="37" applyNumberFormat="1" applyFont="1" applyBorder="1" applyAlignment="1"/>
    <xf numFmtId="0" fontId="30" fillId="0" borderId="21" xfId="0" applyFont="1" applyBorder="1" applyAlignment="1"/>
    <xf numFmtId="0" fontId="30" fillId="0" borderId="30" xfId="0" applyFont="1" applyFill="1" applyBorder="1" applyAlignment="1"/>
    <xf numFmtId="165" fontId="30" fillId="0" borderId="30" xfId="37" applyNumberFormat="1" applyFont="1" applyFill="1" applyBorder="1" applyAlignment="1"/>
    <xf numFmtId="0" fontId="6" fillId="0" borderId="20" xfId="0" applyFont="1" applyBorder="1" applyAlignment="1">
      <alignment horizontal="center" vertical="center" wrapText="1"/>
    </xf>
    <xf numFmtId="0" fontId="6" fillId="0" borderId="29" xfId="0" applyFont="1" applyBorder="1" applyAlignment="1">
      <alignment horizontal="center" vertical="center" wrapText="1"/>
    </xf>
    <xf numFmtId="0" fontId="9" fillId="0" borderId="3" xfId="0" applyFont="1" applyBorder="1" applyAlignment="1"/>
    <xf numFmtId="0" fontId="9" fillId="0" borderId="4" xfId="0" applyFont="1" applyBorder="1" applyAlignment="1"/>
    <xf numFmtId="0" fontId="9" fillId="0" borderId="5" xfId="0" applyFont="1" applyBorder="1" applyAlignment="1"/>
    <xf numFmtId="0" fontId="6" fillId="0" borderId="0" xfId="0" applyFont="1" applyBorder="1" applyAlignment="1">
      <alignment horizontal="right"/>
    </xf>
    <xf numFmtId="164" fontId="6" fillId="0" borderId="0" xfId="31" applyNumberFormat="1" applyFont="1" applyBorder="1" applyAlignment="1"/>
    <xf numFmtId="165" fontId="30" fillId="0" borderId="35" xfId="37" applyNumberFormat="1" applyFont="1" applyFill="1" applyBorder="1" applyAlignment="1"/>
    <xf numFmtId="165" fontId="30" fillId="0" borderId="35" xfId="37" applyNumberFormat="1" applyFont="1" applyBorder="1" applyAlignment="1"/>
    <xf numFmtId="0" fontId="30" fillId="0" borderId="36" xfId="0" applyFont="1" applyBorder="1" applyAlignment="1"/>
    <xf numFmtId="9" fontId="30" fillId="0" borderId="31" xfId="37" applyFont="1" applyBorder="1" applyAlignment="1"/>
    <xf numFmtId="164" fontId="6" fillId="0" borderId="0" xfId="31" applyNumberFormat="1" applyFont="1" applyBorder="1" applyAlignment="1">
      <alignment horizontal="right"/>
    </xf>
    <xf numFmtId="164" fontId="6" fillId="37" borderId="37" xfId="31" applyNumberFormat="1" applyFont="1" applyFill="1" applyBorder="1" applyAlignment="1"/>
    <xf numFmtId="164" fontId="6" fillId="37" borderId="38" xfId="31" applyNumberFormat="1" applyFont="1" applyFill="1" applyBorder="1" applyAlignment="1">
      <alignment horizontal="right"/>
    </xf>
    <xf numFmtId="165" fontId="30" fillId="37" borderId="7" xfId="37" applyNumberFormat="1" applyFont="1" applyFill="1" applyBorder="1" applyAlignment="1"/>
    <xf numFmtId="164" fontId="6" fillId="0" borderId="9" xfId="31" applyNumberFormat="1" applyFont="1" applyBorder="1" applyAlignment="1"/>
    <xf numFmtId="0" fontId="30" fillId="0" borderId="9" xfId="0" applyFont="1" applyBorder="1" applyAlignment="1"/>
    <xf numFmtId="164" fontId="30" fillId="35" borderId="9" xfId="31" applyNumberFormat="1" applyFont="1" applyFill="1" applyBorder="1" applyAlignment="1"/>
    <xf numFmtId="164" fontId="6" fillId="0" borderId="39" xfId="31" applyNumberFormat="1" applyFont="1" applyBorder="1" applyAlignment="1"/>
    <xf numFmtId="0" fontId="6" fillId="37" borderId="29" xfId="0" applyFont="1" applyFill="1" applyBorder="1" applyAlignment="1">
      <alignment horizontal="right" vertical="center" wrapText="1"/>
    </xf>
    <xf numFmtId="0" fontId="30" fillId="37" borderId="35" xfId="0" applyFont="1" applyFill="1" applyBorder="1" applyAlignment="1">
      <alignment horizontal="right"/>
    </xf>
    <xf numFmtId="0" fontId="30" fillId="0" borderId="35" xfId="0" applyFont="1" applyBorder="1" applyAlignment="1"/>
    <xf numFmtId="164" fontId="6" fillId="0" borderId="35" xfId="31" applyNumberFormat="1" applyFont="1" applyBorder="1" applyAlignment="1"/>
    <xf numFmtId="164" fontId="30" fillId="35" borderId="35" xfId="31" applyNumberFormat="1" applyFont="1" applyFill="1" applyBorder="1" applyAlignment="1"/>
    <xf numFmtId="164" fontId="6" fillId="37" borderId="35" xfId="31" applyNumberFormat="1" applyFont="1" applyFill="1" applyBorder="1" applyAlignment="1"/>
    <xf numFmtId="164" fontId="6" fillId="37" borderId="31" xfId="31" applyNumberFormat="1" applyFont="1" applyFill="1" applyBorder="1" applyAlignment="1"/>
    <xf numFmtId="164" fontId="6" fillId="37" borderId="7" xfId="31" applyNumberFormat="1" applyFont="1" applyFill="1" applyBorder="1" applyAlignment="1"/>
    <xf numFmtId="0" fontId="3" fillId="36" borderId="0" xfId="0" applyFont="1" applyFill="1" applyAlignment="1">
      <alignment horizontal="left"/>
    </xf>
    <xf numFmtId="0" fontId="0" fillId="0" borderId="27" xfId="0" applyBorder="1" applyAlignment="1">
      <alignment horizontal="left"/>
    </xf>
    <xf numFmtId="164" fontId="3" fillId="36" borderId="2" xfId="31" applyNumberFormat="1" applyFont="1" applyFill="1" applyBorder="1" applyAlignment="1" applyProtection="1">
      <protection locked="0"/>
    </xf>
    <xf numFmtId="164" fontId="30" fillId="36" borderId="21" xfId="31" applyNumberFormat="1" applyFont="1" applyFill="1" applyBorder="1" applyAlignment="1" applyProtection="1">
      <protection locked="0"/>
    </xf>
    <xf numFmtId="164" fontId="30" fillId="36" borderId="9" xfId="31" applyNumberFormat="1" applyFont="1" applyFill="1" applyBorder="1" applyAlignment="1" applyProtection="1">
      <protection locked="0"/>
    </xf>
    <xf numFmtId="164" fontId="58" fillId="36" borderId="40" xfId="31" applyNumberFormat="1" applyFont="1" applyFill="1" applyBorder="1" applyProtection="1">
      <protection locked="0"/>
    </xf>
    <xf numFmtId="164" fontId="58" fillId="36" borderId="35" xfId="31" applyNumberFormat="1" applyFont="1" applyFill="1" applyBorder="1" applyProtection="1">
      <protection locked="0"/>
    </xf>
    <xf numFmtId="164" fontId="30" fillId="36" borderId="35" xfId="31" applyNumberFormat="1" applyFont="1" applyFill="1" applyBorder="1" applyAlignment="1" applyProtection="1">
      <protection locked="0"/>
    </xf>
    <xf numFmtId="0" fontId="9" fillId="5" borderId="3" xfId="0" applyFont="1" applyFill="1" applyBorder="1" applyAlignment="1" applyProtection="1">
      <protection locked="0"/>
    </xf>
    <xf numFmtId="14" fontId="9" fillId="5" borderId="3" xfId="0" applyNumberFormat="1" applyFont="1" applyFill="1" applyBorder="1" applyAlignment="1" applyProtection="1">
      <protection locked="0"/>
    </xf>
    <xf numFmtId="3" fontId="9" fillId="5" borderId="3" xfId="0" applyNumberFormat="1" applyFont="1" applyFill="1" applyBorder="1" applyAlignment="1" applyProtection="1">
      <protection locked="0"/>
    </xf>
    <xf numFmtId="0" fontId="9" fillId="5" borderId="3" xfId="0" applyFont="1" applyFill="1" applyBorder="1" applyAlignment="1" applyProtection="1">
      <alignment horizontal="center"/>
      <protection locked="0"/>
    </xf>
    <xf numFmtId="0" fontId="9" fillId="5" borderId="4" xfId="0" applyFont="1" applyFill="1" applyBorder="1" applyAlignment="1" applyProtection="1">
      <protection locked="0"/>
    </xf>
    <xf numFmtId="3" fontId="9" fillId="5" borderId="4" xfId="0" applyNumberFormat="1" applyFont="1" applyFill="1" applyBorder="1" applyAlignment="1" applyProtection="1">
      <protection locked="0"/>
    </xf>
    <xf numFmtId="0" fontId="9" fillId="5" borderId="4" xfId="0" applyFont="1" applyFill="1" applyBorder="1" applyAlignment="1" applyProtection="1">
      <alignment horizontal="center"/>
      <protection locked="0"/>
    </xf>
    <xf numFmtId="0" fontId="9" fillId="36" borderId="4" xfId="0" applyFont="1" applyFill="1" applyBorder="1" applyAlignment="1" applyProtection="1">
      <protection locked="0"/>
    </xf>
    <xf numFmtId="0" fontId="9" fillId="5" borderId="5" xfId="0" applyFont="1" applyFill="1" applyBorder="1" applyAlignment="1" applyProtection="1">
      <protection locked="0"/>
    </xf>
    <xf numFmtId="3" fontId="9" fillId="5" borderId="5" xfId="0" applyNumberFormat="1" applyFont="1" applyFill="1" applyBorder="1" applyAlignment="1" applyProtection="1">
      <protection locked="0"/>
    </xf>
    <xf numFmtId="0" fontId="9" fillId="5" borderId="5" xfId="0" applyFont="1" applyFill="1" applyBorder="1" applyAlignment="1" applyProtection="1">
      <alignment horizontal="center"/>
      <protection locked="0"/>
    </xf>
    <xf numFmtId="0" fontId="9" fillId="5" borderId="2" xfId="0" applyFont="1" applyFill="1" applyBorder="1" applyAlignment="1" applyProtection="1">
      <alignment vertical="center" wrapText="1"/>
      <protection locked="0"/>
    </xf>
    <xf numFmtId="0" fontId="9" fillId="5" borderId="2" xfId="0" applyFont="1" applyFill="1" applyBorder="1" applyAlignment="1" applyProtection="1">
      <alignment horizontal="center" vertical="center" wrapText="1"/>
      <protection locked="0"/>
    </xf>
    <xf numFmtId="166" fontId="9" fillId="5" borderId="2" xfId="0" applyNumberFormat="1" applyFont="1" applyFill="1" applyBorder="1" applyAlignment="1" applyProtection="1">
      <alignment horizontal="center" vertical="center"/>
      <protection locked="0"/>
    </xf>
    <xf numFmtId="0" fontId="9" fillId="5" borderId="2" xfId="0" applyFont="1" applyFill="1" applyBorder="1" applyAlignment="1" applyProtection="1">
      <protection locked="0"/>
    </xf>
    <xf numFmtId="0" fontId="9" fillId="5" borderId="2" xfId="0" applyFont="1" applyFill="1" applyBorder="1" applyAlignment="1" applyProtection="1">
      <alignment horizontal="center"/>
      <protection locked="0"/>
    </xf>
    <xf numFmtId="2" fontId="9" fillId="5" borderId="2" xfId="0" applyNumberFormat="1" applyFont="1" applyFill="1" applyBorder="1" applyAlignment="1" applyProtection="1">
      <alignment horizontal="center"/>
      <protection locked="0"/>
    </xf>
    <xf numFmtId="164" fontId="9" fillId="5" borderId="2" xfId="31" applyNumberFormat="1" applyFont="1" applyFill="1" applyBorder="1" applyAlignment="1" applyProtection="1">
      <protection locked="0"/>
    </xf>
    <xf numFmtId="0" fontId="9" fillId="5" borderId="2" xfId="0" applyFont="1" applyFill="1" applyBorder="1" applyAlignment="1" applyProtection="1">
      <alignment horizontal="right"/>
      <protection locked="0"/>
    </xf>
    <xf numFmtId="9" fontId="9" fillId="5" borderId="2" xfId="37" applyFont="1" applyFill="1" applyBorder="1" applyAlignment="1" applyProtection="1">
      <alignment horizontal="center"/>
      <protection locked="0"/>
    </xf>
    <xf numFmtId="164" fontId="9" fillId="5" borderId="2" xfId="31" applyNumberFormat="1" applyFont="1" applyFill="1" applyBorder="1" applyAlignment="1" applyProtection="1">
      <alignment horizontal="center"/>
      <protection locked="0"/>
    </xf>
    <xf numFmtId="0" fontId="9" fillId="36" borderId="2" xfId="0" applyFont="1" applyFill="1" applyBorder="1" applyAlignment="1" applyProtection="1">
      <protection locked="0"/>
    </xf>
    <xf numFmtId="14" fontId="9" fillId="35" borderId="2" xfId="0" applyNumberFormat="1" applyFont="1" applyFill="1" applyBorder="1" applyAlignment="1" applyProtection="1">
      <alignment horizontal="center" vertical="center"/>
    </xf>
    <xf numFmtId="9" fontId="9" fillId="35" borderId="2" xfId="37" applyFont="1" applyFill="1" applyBorder="1" applyAlignment="1" applyProtection="1"/>
    <xf numFmtId="0" fontId="3" fillId="38" borderId="3" xfId="0" applyFont="1" applyFill="1" applyBorder="1" applyAlignment="1">
      <alignment horizontal="center"/>
    </xf>
    <xf numFmtId="0" fontId="9" fillId="38" borderId="0" xfId="0" applyFont="1" applyFill="1" applyBorder="1" applyAlignment="1"/>
    <xf numFmtId="0" fontId="3" fillId="38" borderId="2" xfId="0" applyFont="1" applyFill="1" applyBorder="1" applyAlignment="1">
      <alignment horizontal="center" vertical="center" wrapText="1"/>
    </xf>
    <xf numFmtId="0" fontId="9" fillId="3" borderId="0" xfId="0" applyFont="1" applyFill="1" applyBorder="1" applyAlignment="1" applyProtection="1">
      <alignment vertical="center" wrapText="1"/>
    </xf>
    <xf numFmtId="0" fontId="17" fillId="0" borderId="0" xfId="0" applyFont="1" applyAlignment="1" applyProtection="1">
      <alignment wrapText="1"/>
    </xf>
    <xf numFmtId="0" fontId="16" fillId="3" borderId="0" xfId="0" applyFont="1" applyFill="1" applyAlignment="1" applyProtection="1">
      <alignment wrapText="1"/>
    </xf>
    <xf numFmtId="0" fontId="15" fillId="0" borderId="0" xfId="0" applyFont="1" applyAlignment="1" applyProtection="1"/>
    <xf numFmtId="0" fontId="9" fillId="3" borderId="0" xfId="0" applyFont="1" applyFill="1" applyAlignment="1" applyProtection="1">
      <alignment horizontal="left" wrapText="1"/>
    </xf>
    <xf numFmtId="0" fontId="9" fillId="3" borderId="0" xfId="0" applyFont="1" applyFill="1" applyBorder="1" applyAlignment="1" applyProtection="1">
      <alignment horizontal="left" wrapText="1"/>
    </xf>
    <xf numFmtId="0" fontId="35" fillId="0" borderId="0" xfId="0" applyFont="1" applyAlignment="1">
      <alignment horizontal="left" vertical="top" wrapText="1"/>
    </xf>
    <xf numFmtId="0" fontId="3" fillId="0" borderId="32" xfId="0" applyFont="1" applyBorder="1" applyAlignment="1">
      <alignment horizontal="center"/>
    </xf>
    <xf numFmtId="0" fontId="0" fillId="0" borderId="33" xfId="0" applyBorder="1" applyAlignment="1"/>
    <xf numFmtId="0" fontId="0" fillId="0" borderId="34" xfId="0" applyBorder="1" applyAlignment="1"/>
    <xf numFmtId="0" fontId="35" fillId="0" borderId="0" xfId="0" applyFont="1" applyAlignment="1">
      <alignment horizontal="left" vertical="center" wrapText="1"/>
    </xf>
    <xf numFmtId="0" fontId="35" fillId="0" borderId="0" xfId="0" applyFont="1" applyAlignment="1">
      <alignment horizontal="left" vertical="center"/>
    </xf>
    <xf numFmtId="0" fontId="36" fillId="0" borderId="8" xfId="0" applyFont="1" applyBorder="1" applyAlignment="1">
      <alignment horizontal="left" wrapText="1"/>
    </xf>
    <xf numFmtId="0" fontId="36" fillId="0" borderId="0" xfId="0" applyFont="1" applyBorder="1" applyAlignment="1">
      <alignment horizontal="left" wrapText="1"/>
    </xf>
    <xf numFmtId="0" fontId="31" fillId="0" borderId="0" xfId="0" applyFont="1" applyBorder="1" applyAlignment="1">
      <alignment horizontal="left" vertical="center" wrapText="1"/>
    </xf>
    <xf numFmtId="0" fontId="53" fillId="0" borderId="0" xfId="0" applyFont="1" applyBorder="1" applyAlignment="1">
      <alignment horizontal="left" vertical="center" wrapText="1"/>
    </xf>
    <xf numFmtId="0" fontId="31" fillId="0" borderId="0" xfId="0" applyFont="1" applyBorder="1" applyAlignment="1">
      <alignment horizontal="left" vertical="center"/>
    </xf>
    <xf numFmtId="0" fontId="53" fillId="0" borderId="0" xfId="0" applyFont="1" applyBorder="1" applyAlignment="1">
      <alignment horizontal="left" vertical="center"/>
    </xf>
    <xf numFmtId="0" fontId="0" fillId="0" borderId="0" xfId="0" applyAlignment="1">
      <alignment horizontal="left" vertical="center"/>
    </xf>
    <xf numFmtId="0" fontId="3" fillId="0" borderId="9" xfId="0" applyFont="1" applyFill="1" applyBorder="1" applyAlignment="1">
      <alignment horizontal="center" vertical="center" wrapText="1"/>
    </xf>
    <xf numFmtId="0" fontId="0" fillId="0" borderId="10" xfId="0" applyBorder="1" applyAlignment="1">
      <alignment horizontal="center" vertical="center" wrapText="1"/>
    </xf>
  </cellXfs>
  <cellStyles count="48">
    <cellStyle name="20 % - Akzent1" xfId="1" builtinId="30" customBuiltin="1"/>
    <cellStyle name="20 % - Akzent2" xfId="2" builtinId="34" customBuiltin="1"/>
    <cellStyle name="20 % - Akzent3" xfId="3" builtinId="38" customBuiltin="1"/>
    <cellStyle name="20 % - Akzent4" xfId="4" builtinId="42" customBuiltin="1"/>
    <cellStyle name="20 % - Akzent5" xfId="5" builtinId="46" customBuiltin="1"/>
    <cellStyle name="20 % - Akzent6" xfId="6" builtinId="50" customBuiltin="1"/>
    <cellStyle name="40 % - Akzent1" xfId="7" builtinId="31" customBuiltin="1"/>
    <cellStyle name="40 % - Akzent2" xfId="8" builtinId="35" customBuiltin="1"/>
    <cellStyle name="40 % - Akzent3" xfId="9" builtinId="39" customBuiltin="1"/>
    <cellStyle name="40 % - Akzent4" xfId="10" builtinId="43" customBuiltin="1"/>
    <cellStyle name="40 % - Akzent5" xfId="11" builtinId="47" customBuiltin="1"/>
    <cellStyle name="40 % - Akzent6" xfId="12" builtinId="51" customBuiltin="1"/>
    <cellStyle name="60 % - Akzent1" xfId="13" builtinId="32" customBuiltin="1"/>
    <cellStyle name="60 % - Akzent2" xfId="14" builtinId="36" customBuiltin="1"/>
    <cellStyle name="60 % - Akzent3" xfId="15" builtinId="40" customBuiltin="1"/>
    <cellStyle name="60 % - Akzent4" xfId="16" builtinId="44" customBuiltin="1"/>
    <cellStyle name="60 % - Akzent5" xfId="17" builtinId="48" customBuiltin="1"/>
    <cellStyle name="60 % - Akzent6" xfId="18" builtinId="52" customBuiltin="1"/>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Gut" xfId="30" builtinId="26" customBuiltin="1"/>
    <cellStyle name="Komma" xfId="31" builtinId="3"/>
    <cellStyle name="Link" xfId="32" builtinId="8"/>
    <cellStyle name="Milliers_modif EF1_112_d_241104" xfId="33"/>
    <cellStyle name="Neutral" xfId="34" builtinId="28" customBuiltin="1"/>
    <cellStyle name="Normal_modif EF1_112_d_241104" xfId="35"/>
    <cellStyle name="Notiz" xfId="36" builtinId="10" customBuiltin="1"/>
    <cellStyle name="Prozent" xfId="37" builtinId="5"/>
    <cellStyle name="Schlecht" xfId="38" builtinId="27" customBuiltin="1"/>
    <cellStyle name="Standard" xfId="0" builtinId="0"/>
    <cellStyle name="Überschrift" xfId="39" builtinId="15" customBuiltin="1"/>
    <cellStyle name="Überschrift 1" xfId="40" builtinId="16" customBuiltin="1"/>
    <cellStyle name="Überschrift 2" xfId="41" builtinId="17" customBuiltin="1"/>
    <cellStyle name="Überschrift 3" xfId="42" builtinId="18" customBuiltin="1"/>
    <cellStyle name="Überschrift 4" xfId="43" builtinId="19" customBuiltin="1"/>
    <cellStyle name="Verknüpfte Zelle" xfId="44" builtinId="24" customBuiltin="1"/>
    <cellStyle name="Warnender Text" xfId="45" builtinId="11" customBuiltin="1"/>
    <cellStyle name="xxx" xfId="46"/>
    <cellStyle name="Zelle überprüfen" xfId="47" builtinId="23" customBuiltin="1"/>
  </cellStyles>
  <dxfs count="12">
    <dxf>
      <fill>
        <patternFill>
          <bgColor theme="0" tint="-0.14996795556505021"/>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s>
  <tableStyles count="0" defaultTableStyle="TableStyleMedium2" defaultPivotStyle="PivotStyleLight16"/>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onnections" Target="connection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xdr:col>
      <xdr:colOff>739140</xdr:colOff>
      <xdr:row>8</xdr:row>
      <xdr:rowOff>121920</xdr:rowOff>
    </xdr:from>
    <xdr:ext cx="184731" cy="264560"/>
    <xdr:sp macro="" textlink="">
      <xdr:nvSpPr>
        <xdr:cNvPr id="2" name="Textfeld 1"/>
        <xdr:cNvSpPr txBox="1"/>
      </xdr:nvSpPr>
      <xdr:spPr>
        <a:xfrm>
          <a:off x="1546860" y="1645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a:p>
      </xdr:txBody>
    </xdr:sp>
    <xdr:clientData/>
  </xdr:one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N67"/>
  <sheetViews>
    <sheetView zoomScaleNormal="100" zoomScaleSheetLayoutView="100" workbookViewId="0">
      <selection activeCell="I53" sqref="I53"/>
    </sheetView>
  </sheetViews>
  <sheetFormatPr baseColWidth="10" defaultColWidth="9.140625" defaultRowHeight="12.75"/>
  <cols>
    <col min="1" max="1" width="5.5703125" customWidth="1"/>
    <col min="2" max="2" width="2.85546875" customWidth="1"/>
    <col min="3" max="4" width="9.140625" customWidth="1"/>
    <col min="5" max="5" width="6.140625" customWidth="1"/>
    <col min="6" max="6" width="9.140625" customWidth="1"/>
    <col min="7" max="7" width="6" customWidth="1"/>
    <col min="8" max="8" width="36.5703125" customWidth="1"/>
    <col min="9" max="10" width="9.140625" customWidth="1"/>
    <col min="11" max="11" width="16.5703125" customWidth="1"/>
    <col min="12" max="12" width="8" customWidth="1"/>
  </cols>
  <sheetData>
    <row r="1" spans="1:14" ht="19.5" customHeight="1">
      <c r="A1" s="41"/>
      <c r="B1" s="40" t="s">
        <v>20</v>
      </c>
      <c r="C1" s="28"/>
      <c r="D1" s="28"/>
      <c r="E1" s="28"/>
      <c r="F1" s="28"/>
      <c r="G1" s="28"/>
      <c r="H1" s="28"/>
      <c r="I1" s="28"/>
      <c r="J1" s="23"/>
      <c r="K1" s="23"/>
      <c r="L1" s="53"/>
    </row>
    <row r="2" spans="1:14" ht="16.5" customHeight="1">
      <c r="A2" s="46"/>
      <c r="B2" s="27" t="s">
        <v>37</v>
      </c>
      <c r="C2" s="28"/>
      <c r="D2" s="28"/>
      <c r="E2" s="28"/>
      <c r="F2" s="28"/>
      <c r="G2" s="28"/>
      <c r="H2" s="28"/>
      <c r="I2" s="28"/>
      <c r="J2" s="23"/>
      <c r="K2" s="39"/>
      <c r="L2" s="23"/>
    </row>
    <row r="3" spans="1:14" ht="16.5" customHeight="1">
      <c r="A3" s="28"/>
      <c r="B3" s="27"/>
      <c r="C3" s="28"/>
      <c r="D3" s="28"/>
      <c r="E3" s="28"/>
      <c r="F3" s="28"/>
      <c r="G3" s="28"/>
      <c r="H3" s="28"/>
      <c r="I3" s="28"/>
      <c r="J3" s="23"/>
      <c r="K3" s="39"/>
      <c r="L3" s="23"/>
    </row>
    <row r="4" spans="1:14" ht="16.5" customHeight="1">
      <c r="A4" s="28"/>
      <c r="B4" s="27"/>
      <c r="C4" s="28"/>
      <c r="D4" s="28"/>
      <c r="E4" s="28"/>
      <c r="F4" s="28"/>
      <c r="G4" s="28"/>
      <c r="H4" s="28"/>
      <c r="I4" s="28"/>
      <c r="J4" s="23"/>
      <c r="K4" s="39"/>
      <c r="L4" s="23"/>
    </row>
    <row r="5" spans="1:14" ht="16.5" customHeight="1">
      <c r="A5" s="28"/>
      <c r="B5" s="24" t="s">
        <v>19</v>
      </c>
      <c r="C5" s="22"/>
      <c r="D5" s="38"/>
      <c r="E5" s="38"/>
      <c r="F5" s="38"/>
      <c r="G5" s="28"/>
      <c r="H5" s="36"/>
      <c r="I5" s="36"/>
      <c r="J5" s="23"/>
      <c r="K5" s="23"/>
      <c r="L5" s="39"/>
    </row>
    <row r="6" spans="1:14" ht="17.100000000000001" customHeight="1">
      <c r="A6" s="28"/>
      <c r="B6" s="27" t="s">
        <v>11</v>
      </c>
      <c r="C6" s="38"/>
      <c r="D6" s="38"/>
      <c r="E6" s="38"/>
      <c r="F6" s="38"/>
      <c r="G6" s="28"/>
      <c r="H6" s="36"/>
      <c r="I6" s="39"/>
      <c r="J6" s="39"/>
      <c r="K6" s="39"/>
      <c r="L6" s="39"/>
    </row>
    <row r="7" spans="1:14" ht="17.100000000000001" customHeight="1">
      <c r="A7" s="28"/>
      <c r="B7" s="29" t="s">
        <v>10</v>
      </c>
      <c r="C7" s="28"/>
      <c r="D7" s="38"/>
      <c r="E7" s="38"/>
      <c r="F7" s="38"/>
      <c r="G7" s="28"/>
      <c r="H7" s="36"/>
      <c r="I7" s="39"/>
      <c r="J7" s="39"/>
      <c r="K7" s="39"/>
      <c r="L7" s="39"/>
    </row>
    <row r="8" spans="1:14" ht="17.100000000000001" customHeight="1">
      <c r="A8" s="28"/>
      <c r="B8" s="24" t="s">
        <v>34</v>
      </c>
      <c r="C8" s="22"/>
      <c r="D8" s="38"/>
      <c r="E8" s="38"/>
      <c r="F8" s="38"/>
      <c r="G8" s="28"/>
      <c r="H8" s="36"/>
      <c r="I8" s="36"/>
      <c r="J8" s="23"/>
      <c r="K8" s="23"/>
      <c r="L8" s="23"/>
    </row>
    <row r="9" spans="1:14" ht="17.100000000000001" customHeight="1">
      <c r="A9" s="28"/>
      <c r="B9" s="27" t="s">
        <v>9</v>
      </c>
      <c r="C9" s="23"/>
      <c r="D9" s="38"/>
      <c r="E9" s="38"/>
      <c r="F9" s="38"/>
      <c r="G9" s="28"/>
      <c r="H9" s="36"/>
      <c r="I9" s="22"/>
      <c r="J9" s="37" t="s">
        <v>25</v>
      </c>
      <c r="K9" s="203">
        <v>43830</v>
      </c>
      <c r="L9" s="23"/>
    </row>
    <row r="10" spans="1:14" ht="17.100000000000001" customHeight="1">
      <c r="A10" s="28"/>
      <c r="B10" s="27"/>
      <c r="C10" s="23"/>
      <c r="D10" s="38"/>
      <c r="E10" s="38"/>
      <c r="F10" s="38"/>
      <c r="G10" s="28"/>
      <c r="H10" s="36"/>
      <c r="I10" s="23"/>
      <c r="J10" s="23"/>
      <c r="K10" s="23"/>
      <c r="L10" s="23"/>
    </row>
    <row r="11" spans="1:14" ht="16.5" customHeight="1">
      <c r="A11" s="28"/>
      <c r="B11" s="29"/>
      <c r="C11" s="28"/>
      <c r="D11" s="28"/>
      <c r="E11" s="28"/>
      <c r="F11" s="28"/>
      <c r="G11" s="28"/>
      <c r="H11" s="36"/>
      <c r="I11" s="36"/>
      <c r="J11" s="36"/>
      <c r="K11" s="3"/>
      <c r="L11" s="23"/>
    </row>
    <row r="12" spans="1:14" ht="15.75">
      <c r="A12" s="28"/>
      <c r="B12" s="28"/>
      <c r="C12" s="28" t="s">
        <v>18</v>
      </c>
      <c r="D12" s="28"/>
      <c r="E12" s="28"/>
      <c r="F12" s="28"/>
      <c r="G12" s="28"/>
      <c r="H12" s="173">
        <v>2019</v>
      </c>
      <c r="I12" s="28"/>
      <c r="J12" s="28"/>
      <c r="K12" s="28"/>
      <c r="L12" s="23"/>
    </row>
    <row r="13" spans="1:14" ht="15">
      <c r="A13" s="28"/>
      <c r="B13" s="28"/>
      <c r="C13" s="28"/>
      <c r="D13" s="28"/>
      <c r="E13" s="28"/>
      <c r="F13" s="28"/>
      <c r="G13" s="28"/>
      <c r="H13" s="28"/>
      <c r="I13" s="28"/>
      <c r="J13" s="28"/>
      <c r="K13" s="28"/>
      <c r="L13" s="23"/>
    </row>
    <row r="14" spans="1:14" ht="15.75">
      <c r="A14" s="28"/>
      <c r="B14" s="28"/>
      <c r="C14" s="32" t="s">
        <v>17</v>
      </c>
      <c r="D14" s="32"/>
      <c r="E14" s="28"/>
      <c r="F14" s="28"/>
      <c r="G14" s="28"/>
      <c r="H14" s="35"/>
      <c r="I14" s="28"/>
      <c r="J14" s="23"/>
      <c r="K14" s="23"/>
      <c r="L14" s="23"/>
    </row>
    <row r="15" spans="1:14" ht="15">
      <c r="A15" s="28"/>
      <c r="B15" s="28"/>
      <c r="C15" s="28"/>
      <c r="D15" s="28"/>
      <c r="E15" s="28"/>
      <c r="F15" s="28"/>
      <c r="G15" s="28"/>
      <c r="H15" s="28"/>
      <c r="I15" s="28"/>
      <c r="J15" s="23"/>
      <c r="K15" s="23"/>
      <c r="L15" s="23"/>
    </row>
    <row r="16" spans="1:14" ht="15.75">
      <c r="A16" s="28"/>
      <c r="B16" s="28"/>
      <c r="C16" s="32" t="s">
        <v>16</v>
      </c>
      <c r="D16" s="22"/>
      <c r="E16" s="22"/>
      <c r="F16" s="28"/>
      <c r="G16" s="28"/>
      <c r="H16" s="35"/>
      <c r="I16" s="28"/>
      <c r="J16" s="23"/>
      <c r="K16" s="23"/>
      <c r="L16" s="23"/>
      <c r="N16" s="29"/>
    </row>
    <row r="17" spans="1:14" ht="15" customHeight="1">
      <c r="A17" s="28"/>
      <c r="B17" s="28"/>
      <c r="C17" s="28"/>
      <c r="D17" s="28"/>
      <c r="E17" s="28"/>
      <c r="F17" s="28"/>
      <c r="G17" s="28"/>
      <c r="H17" s="28"/>
      <c r="I17" s="28"/>
      <c r="J17" s="23"/>
      <c r="K17" s="23"/>
      <c r="L17" s="23"/>
      <c r="N17" s="24"/>
    </row>
    <row r="18" spans="1:14" ht="15" customHeight="1">
      <c r="A18" s="28"/>
      <c r="B18" s="28"/>
      <c r="C18" s="208" t="s">
        <v>15</v>
      </c>
      <c r="D18" s="209"/>
      <c r="E18" s="209"/>
      <c r="F18" s="28"/>
      <c r="G18" s="28"/>
      <c r="H18" s="31"/>
      <c r="I18" s="28"/>
      <c r="J18" s="23"/>
      <c r="K18" s="23"/>
      <c r="L18" s="23"/>
      <c r="N18" s="27"/>
    </row>
    <row r="19" spans="1:14" ht="15">
      <c r="A19" s="28"/>
      <c r="B19" s="28"/>
      <c r="C19" s="28" t="s">
        <v>14</v>
      </c>
      <c r="D19" s="28"/>
      <c r="E19" s="28"/>
      <c r="F19" s="28"/>
      <c r="G19" s="28"/>
      <c r="H19" s="28"/>
      <c r="I19" s="28"/>
      <c r="J19" s="23"/>
      <c r="K19" s="23"/>
      <c r="L19" s="23"/>
    </row>
    <row r="20" spans="1:14" ht="15">
      <c r="A20" s="28"/>
      <c r="B20" s="28"/>
      <c r="C20" s="28"/>
      <c r="D20" s="28"/>
      <c r="E20" s="28"/>
      <c r="F20" s="28"/>
      <c r="G20" s="28"/>
      <c r="H20" s="28"/>
      <c r="I20" s="28"/>
      <c r="J20" s="23"/>
      <c r="K20" s="23"/>
      <c r="L20" s="23"/>
    </row>
    <row r="21" spans="1:14" ht="15.75">
      <c r="A21" s="28"/>
      <c r="B21" s="28"/>
      <c r="C21" s="28" t="s">
        <v>21</v>
      </c>
      <c r="D21" s="28"/>
      <c r="E21" s="28"/>
      <c r="F21" s="28"/>
      <c r="G21" s="28"/>
      <c r="H21" s="31"/>
      <c r="I21" s="28"/>
      <c r="J21" s="23"/>
      <c r="K21" s="23"/>
      <c r="L21" s="23"/>
    </row>
    <row r="22" spans="1:14" ht="15">
      <c r="A22" s="28"/>
      <c r="B22" s="28"/>
      <c r="C22" s="28"/>
      <c r="D22" s="28"/>
      <c r="E22" s="28"/>
      <c r="F22" s="28"/>
      <c r="G22" s="28"/>
      <c r="H22" s="28"/>
      <c r="I22" s="28"/>
      <c r="J22" s="23"/>
      <c r="K22" s="23"/>
      <c r="L22" s="23"/>
    </row>
    <row r="23" spans="1:14" ht="15.75">
      <c r="A23" s="28"/>
      <c r="B23" s="28"/>
      <c r="C23" s="32" t="s">
        <v>2</v>
      </c>
      <c r="D23" s="32"/>
      <c r="E23" s="28"/>
      <c r="F23" s="28"/>
      <c r="G23" s="28"/>
      <c r="H23" s="35"/>
      <c r="I23" s="28"/>
      <c r="J23" s="23"/>
      <c r="K23" s="210"/>
      <c r="L23" s="211"/>
    </row>
    <row r="24" spans="1:14" ht="15">
      <c r="A24" s="28"/>
      <c r="B24" s="28"/>
      <c r="C24" s="28"/>
      <c r="D24" s="28"/>
      <c r="E24" s="28"/>
      <c r="F24" s="28"/>
      <c r="G24" s="28"/>
      <c r="H24" s="28"/>
      <c r="I24" s="28"/>
      <c r="J24" s="23"/>
      <c r="K24" s="34"/>
      <c r="L24" s="23"/>
    </row>
    <row r="25" spans="1:14" ht="15.75">
      <c r="A25" s="28"/>
      <c r="B25" s="28"/>
      <c r="C25" s="32" t="s">
        <v>13</v>
      </c>
      <c r="D25" s="32"/>
      <c r="E25" s="28"/>
      <c r="F25" s="28"/>
      <c r="G25" s="28"/>
      <c r="H25" s="33"/>
      <c r="I25" s="28"/>
      <c r="J25" s="23"/>
      <c r="K25" s="34"/>
      <c r="L25" s="23"/>
    </row>
    <row r="26" spans="1:14" ht="15">
      <c r="A26" s="28"/>
      <c r="B26" s="28"/>
      <c r="C26" s="28"/>
      <c r="D26" s="28"/>
      <c r="E26" s="28"/>
      <c r="F26" s="28"/>
      <c r="G26" s="28"/>
      <c r="H26" s="28"/>
      <c r="I26" s="28"/>
      <c r="J26" s="23"/>
      <c r="K26" s="23"/>
      <c r="L26" s="23"/>
    </row>
    <row r="27" spans="1:14" ht="15">
      <c r="A27" s="28"/>
      <c r="B27" s="28"/>
      <c r="C27" s="32" t="s">
        <v>12</v>
      </c>
      <c r="D27" s="32"/>
      <c r="E27" s="28"/>
      <c r="F27" s="28"/>
      <c r="G27" s="28"/>
      <c r="H27" s="62"/>
      <c r="I27" s="28"/>
      <c r="J27" s="23"/>
      <c r="K27" s="23"/>
      <c r="L27" s="23"/>
    </row>
    <row r="28" spans="1:14" ht="15" customHeight="1">
      <c r="A28" s="28"/>
      <c r="B28" s="23"/>
      <c r="C28" s="23"/>
      <c r="D28" s="23"/>
      <c r="E28" s="23"/>
      <c r="F28" s="28"/>
      <c r="G28" s="28"/>
      <c r="H28" s="28"/>
      <c r="I28" s="23"/>
      <c r="J28" s="23"/>
      <c r="K28" s="23"/>
      <c r="L28" s="23"/>
    </row>
    <row r="29" spans="1:14" ht="15" customHeight="1">
      <c r="A29" s="28"/>
      <c r="B29" s="23"/>
      <c r="C29" s="23"/>
      <c r="D29" s="23"/>
      <c r="E29" s="23"/>
      <c r="F29" s="23"/>
      <c r="G29" s="23"/>
      <c r="H29" s="23"/>
      <c r="I29" s="23"/>
      <c r="J29" s="23"/>
      <c r="K29" s="23"/>
      <c r="L29" s="23"/>
    </row>
    <row r="30" spans="1:14" ht="15" customHeight="1">
      <c r="A30" s="28"/>
      <c r="B30" s="23"/>
      <c r="C30" s="23"/>
      <c r="D30" s="23"/>
      <c r="E30" s="23"/>
      <c r="F30" s="23"/>
      <c r="G30" s="23"/>
      <c r="H30" s="23"/>
      <c r="I30" s="23"/>
      <c r="J30" s="23"/>
      <c r="K30" s="23"/>
      <c r="L30" s="23"/>
    </row>
    <row r="31" spans="1:14" ht="15" customHeight="1">
      <c r="A31" s="28"/>
      <c r="B31" s="23"/>
      <c r="C31" s="23"/>
      <c r="D31" s="23"/>
      <c r="E31" s="23"/>
      <c r="F31" s="23"/>
      <c r="G31" s="23"/>
      <c r="H31" s="23"/>
      <c r="I31" s="23"/>
      <c r="J31" s="23"/>
      <c r="K31" s="23"/>
      <c r="L31" s="23"/>
    </row>
    <row r="32" spans="1:14" ht="15" customHeight="1">
      <c r="A32" s="23"/>
      <c r="B32" s="23"/>
      <c r="C32" s="23"/>
      <c r="D32" s="23"/>
      <c r="E32" s="23"/>
      <c r="F32" s="28"/>
      <c r="G32" s="28"/>
      <c r="H32" s="23"/>
      <c r="I32" s="45"/>
      <c r="J32" s="23"/>
      <c r="K32" s="23"/>
      <c r="L32" s="23"/>
    </row>
    <row r="33" spans="1:12" ht="15" customHeight="1">
      <c r="A33" s="23"/>
      <c r="B33" s="23"/>
      <c r="C33" s="23"/>
      <c r="D33" s="23"/>
      <c r="E33" s="23"/>
      <c r="F33" s="28"/>
      <c r="G33" s="28"/>
      <c r="H33" s="23"/>
      <c r="I33" s="45"/>
      <c r="J33" s="23"/>
      <c r="K33" s="23"/>
      <c r="L33" s="23"/>
    </row>
    <row r="34" spans="1:12" ht="15" customHeight="1">
      <c r="A34" s="23"/>
      <c r="B34" s="23"/>
      <c r="C34" s="23"/>
      <c r="D34" s="23"/>
      <c r="E34" s="23"/>
      <c r="F34" s="28"/>
      <c r="G34" s="28"/>
      <c r="H34" s="23"/>
      <c r="I34" s="45"/>
      <c r="J34" s="23"/>
      <c r="K34" s="23"/>
      <c r="L34" s="23"/>
    </row>
    <row r="35" spans="1:12" ht="15" customHeight="1">
      <c r="A35" s="23"/>
      <c r="B35" s="24" t="s">
        <v>22</v>
      </c>
      <c r="C35" s="23"/>
      <c r="D35" s="23"/>
      <c r="E35" s="23"/>
      <c r="F35" s="28"/>
      <c r="G35" s="28"/>
      <c r="H35" s="23"/>
      <c r="I35" s="28"/>
      <c r="J35" s="45"/>
      <c r="K35" s="23"/>
      <c r="L35" s="23"/>
    </row>
    <row r="36" spans="1:12" ht="9" customHeight="1">
      <c r="A36" s="23"/>
      <c r="B36" s="23"/>
      <c r="C36" s="23"/>
      <c r="D36" s="23"/>
      <c r="E36" s="23"/>
      <c r="F36" s="28"/>
      <c r="G36" s="28"/>
      <c r="H36" s="23"/>
      <c r="I36" s="45"/>
      <c r="J36" s="45"/>
      <c r="K36" s="23"/>
      <c r="L36" s="23"/>
    </row>
    <row r="37" spans="1:12" ht="15" customHeight="1">
      <c r="A37" s="28"/>
      <c r="B37" s="61"/>
      <c r="C37" s="23"/>
      <c r="D37" s="23" t="s">
        <v>23</v>
      </c>
      <c r="E37" s="28"/>
      <c r="F37" s="28"/>
      <c r="G37" s="28"/>
      <c r="H37" s="23"/>
      <c r="I37" s="28"/>
      <c r="J37" s="45"/>
      <c r="K37" s="23"/>
      <c r="L37" s="23"/>
    </row>
    <row r="38" spans="1:12" ht="15" customHeight="1">
      <c r="A38" s="28"/>
      <c r="B38" s="22"/>
      <c r="C38" s="23"/>
      <c r="D38" s="23"/>
      <c r="E38" s="28"/>
      <c r="F38" s="28"/>
      <c r="G38" s="28"/>
      <c r="H38" s="23"/>
      <c r="I38" s="45"/>
      <c r="K38" s="23"/>
      <c r="L38" s="23"/>
    </row>
    <row r="39" spans="1:12" ht="15" customHeight="1">
      <c r="A39" s="28"/>
      <c r="B39" s="119"/>
      <c r="C39" s="23"/>
      <c r="D39" s="23" t="s">
        <v>26</v>
      </c>
      <c r="E39" s="28"/>
      <c r="F39" s="28"/>
      <c r="G39" s="28"/>
      <c r="H39" s="23"/>
      <c r="I39" s="30"/>
      <c r="J39" s="30"/>
      <c r="K39" s="23"/>
      <c r="L39" s="23"/>
    </row>
    <row r="40" spans="1:12" ht="15" customHeight="1">
      <c r="A40" s="23"/>
      <c r="B40" s="23"/>
      <c r="C40" s="23"/>
      <c r="D40" s="23"/>
      <c r="E40" s="23"/>
      <c r="F40" s="28"/>
      <c r="G40" s="28"/>
      <c r="H40" s="23"/>
      <c r="I40" s="30"/>
      <c r="J40" s="30"/>
      <c r="K40" s="23"/>
      <c r="L40" s="23"/>
    </row>
    <row r="41" spans="1:12" ht="31.5" customHeight="1">
      <c r="A41" s="23"/>
      <c r="B41" s="212" t="s">
        <v>30</v>
      </c>
      <c r="C41" s="212"/>
      <c r="D41" s="212"/>
      <c r="E41" s="212"/>
      <c r="F41" s="212"/>
      <c r="G41" s="212"/>
      <c r="H41" s="212"/>
      <c r="I41" s="212"/>
      <c r="J41" s="212"/>
      <c r="K41" s="212"/>
      <c r="L41" s="212"/>
    </row>
    <row r="42" spans="1:12" ht="15" customHeight="1">
      <c r="A42" s="23"/>
      <c r="B42" s="23"/>
      <c r="C42" s="23"/>
      <c r="D42" s="23"/>
      <c r="E42" s="23"/>
      <c r="F42" s="28"/>
      <c r="G42" s="28"/>
      <c r="H42" s="23"/>
      <c r="I42" s="23"/>
      <c r="J42" s="23"/>
      <c r="K42" s="23"/>
      <c r="L42" s="23"/>
    </row>
    <row r="43" spans="1:12" ht="15" customHeight="1">
      <c r="A43" s="23"/>
      <c r="C43" s="23"/>
      <c r="D43" s="23"/>
      <c r="E43" s="23"/>
      <c r="F43" s="28"/>
      <c r="G43" s="28"/>
      <c r="H43" s="23"/>
      <c r="I43" s="30"/>
      <c r="J43" s="30"/>
      <c r="K43" s="30"/>
      <c r="L43" s="30"/>
    </row>
    <row r="44" spans="1:12" ht="15" customHeight="1">
      <c r="A44" s="23"/>
      <c r="B44" s="24" t="s">
        <v>24</v>
      </c>
      <c r="C44" s="23"/>
      <c r="D44" s="23"/>
      <c r="E44" s="23"/>
      <c r="F44" s="28"/>
      <c r="G44" s="28"/>
      <c r="H44" s="23"/>
      <c r="I44" s="30"/>
      <c r="J44" s="30"/>
      <c r="K44" s="30"/>
      <c r="L44" s="30"/>
    </row>
    <row r="45" spans="1:12" ht="9" customHeight="1">
      <c r="A45" s="23"/>
      <c r="B45" s="23"/>
      <c r="C45" s="23"/>
      <c r="D45" s="23"/>
      <c r="E45" s="23"/>
      <c r="F45" s="28"/>
      <c r="G45" s="28"/>
      <c r="H45" s="23"/>
      <c r="I45" s="30"/>
      <c r="J45" s="30"/>
      <c r="K45" s="30"/>
      <c r="L45" s="30"/>
    </row>
    <row r="46" spans="1:12" ht="15">
      <c r="A46" s="23"/>
      <c r="B46" s="23" t="s">
        <v>35</v>
      </c>
      <c r="C46" s="23"/>
      <c r="D46" s="23"/>
      <c r="E46" s="23"/>
      <c r="F46" s="28"/>
      <c r="G46" s="28"/>
      <c r="H46" s="23"/>
      <c r="I46" s="30"/>
      <c r="J46" s="30"/>
      <c r="K46" s="30"/>
      <c r="L46" s="30"/>
    </row>
    <row r="47" spans="1:12" ht="15">
      <c r="A47" s="23"/>
      <c r="B47" s="23"/>
      <c r="C47" s="23"/>
      <c r="D47" s="23"/>
      <c r="E47" s="23"/>
      <c r="F47" s="28"/>
      <c r="G47" s="28"/>
      <c r="H47" s="23"/>
      <c r="I47" s="30"/>
      <c r="J47" s="30"/>
      <c r="K47" s="30"/>
      <c r="L47" s="30"/>
    </row>
    <row r="48" spans="1:12" ht="15">
      <c r="A48" s="23"/>
      <c r="B48" s="23"/>
      <c r="C48" s="23"/>
      <c r="D48" s="23"/>
      <c r="E48" s="23"/>
      <c r="F48" s="28"/>
      <c r="G48" s="28"/>
      <c r="H48" s="23"/>
      <c r="I48" s="30"/>
      <c r="J48" s="30"/>
      <c r="K48" s="30"/>
      <c r="L48" s="30"/>
    </row>
    <row r="49" spans="1:12" ht="15.75">
      <c r="A49" s="23"/>
      <c r="B49" s="24" t="s">
        <v>36</v>
      </c>
      <c r="C49" s="23"/>
      <c r="D49" s="23"/>
      <c r="E49" s="23"/>
      <c r="F49" s="23"/>
      <c r="G49" s="28"/>
      <c r="H49" s="23"/>
      <c r="I49" s="30"/>
      <c r="J49" s="30"/>
      <c r="K49" s="30"/>
      <c r="L49" s="30"/>
    </row>
    <row r="50" spans="1:12" ht="9" customHeight="1">
      <c r="A50" s="23"/>
      <c r="B50" s="23"/>
      <c r="C50" s="23"/>
      <c r="D50" s="23"/>
      <c r="E50" s="23"/>
      <c r="F50" s="23"/>
      <c r="G50" s="23"/>
      <c r="H50" s="23"/>
      <c r="I50" s="30"/>
      <c r="J50" s="30"/>
      <c r="K50" s="30"/>
      <c r="L50" s="30"/>
    </row>
    <row r="51" spans="1:12" ht="42" customHeight="1">
      <c r="A51" s="23"/>
      <c r="B51" s="213" t="s">
        <v>31</v>
      </c>
      <c r="C51" s="213"/>
      <c r="D51" s="213"/>
      <c r="E51" s="213"/>
      <c r="F51" s="213"/>
      <c r="G51" s="213"/>
      <c r="H51" s="213"/>
      <c r="I51" s="213"/>
      <c r="J51" s="213"/>
      <c r="K51" s="213"/>
      <c r="L51" s="213"/>
    </row>
    <row r="52" spans="1:12" ht="16.5" customHeight="1">
      <c r="A52" s="23"/>
      <c r="B52" s="58"/>
      <c r="C52" s="58"/>
      <c r="D52" s="58"/>
      <c r="E52" s="58"/>
      <c r="F52" s="58"/>
      <c r="G52" s="58"/>
      <c r="H52" s="58"/>
      <c r="I52" s="58"/>
      <c r="J52" s="58"/>
      <c r="K52" s="58"/>
      <c r="L52" s="58"/>
    </row>
    <row r="53" spans="1:12" ht="15">
      <c r="A53" s="23"/>
      <c r="B53" s="22"/>
      <c r="C53" s="23"/>
      <c r="D53" s="23"/>
      <c r="E53" s="23"/>
      <c r="F53" s="23"/>
      <c r="G53" s="23"/>
      <c r="H53" s="23"/>
      <c r="I53" s="30"/>
      <c r="J53" s="30"/>
      <c r="K53" s="30"/>
      <c r="L53" s="30"/>
    </row>
    <row r="54" spans="1:12" ht="15.75">
      <c r="A54" s="23"/>
      <c r="B54" s="26" t="s">
        <v>141</v>
      </c>
      <c r="C54" s="23"/>
      <c r="D54" s="23"/>
      <c r="E54" s="23"/>
      <c r="F54" s="23"/>
      <c r="G54" s="23"/>
      <c r="H54" s="23"/>
      <c r="I54" s="30"/>
      <c r="J54" s="30"/>
      <c r="K54" s="30"/>
      <c r="L54" s="30"/>
    </row>
    <row r="55" spans="1:12" ht="15">
      <c r="A55" s="23"/>
      <c r="B55" s="23"/>
      <c r="C55" s="23"/>
      <c r="D55" s="23"/>
      <c r="E55" s="23"/>
      <c r="F55" s="23"/>
      <c r="G55" s="23"/>
      <c r="H55" s="23"/>
      <c r="I55" s="30"/>
      <c r="J55" s="30"/>
      <c r="K55" s="30"/>
      <c r="L55" s="30"/>
    </row>
    <row r="56" spans="1:12" ht="15">
      <c r="A56" s="23"/>
      <c r="B56" s="23"/>
      <c r="C56" s="23"/>
      <c r="D56" s="23"/>
      <c r="E56" s="23"/>
      <c r="F56" s="23"/>
      <c r="G56" s="23"/>
      <c r="H56" s="23"/>
      <c r="I56" s="23"/>
      <c r="J56" s="23"/>
      <c r="K56" s="23"/>
      <c r="L56" s="23"/>
    </row>
    <row r="57" spans="1:12" ht="15">
      <c r="A57" s="23"/>
      <c r="B57" s="23"/>
      <c r="C57" s="23"/>
      <c r="D57" s="23"/>
      <c r="E57" s="23"/>
      <c r="F57" s="23"/>
      <c r="G57" s="23"/>
      <c r="H57" s="23"/>
      <c r="I57" s="23"/>
      <c r="J57" s="22"/>
      <c r="K57" s="25"/>
      <c r="L57" s="23"/>
    </row>
    <row r="58" spans="1:12" ht="15">
      <c r="A58" s="23"/>
      <c r="B58" s="23"/>
      <c r="C58" s="23"/>
      <c r="D58" s="23"/>
      <c r="E58" s="23"/>
      <c r="F58" s="23"/>
      <c r="G58" s="23"/>
      <c r="H58" s="23"/>
      <c r="I58" s="23"/>
      <c r="J58" s="23"/>
      <c r="K58" s="23"/>
      <c r="L58" s="23"/>
    </row>
    <row r="59" spans="1:12" ht="15">
      <c r="A59" s="23"/>
      <c r="B59" s="23"/>
      <c r="C59" s="23"/>
      <c r="D59" s="23"/>
      <c r="E59" s="23"/>
      <c r="F59" s="23"/>
      <c r="G59" s="23"/>
      <c r="H59" s="23"/>
      <c r="I59" s="23"/>
      <c r="J59" s="23"/>
      <c r="K59" s="23"/>
      <c r="L59" s="23"/>
    </row>
    <row r="60" spans="1:12" ht="15">
      <c r="A60" s="23"/>
      <c r="B60" s="23"/>
      <c r="C60" s="23"/>
      <c r="D60" s="23"/>
      <c r="E60" s="23"/>
      <c r="F60" s="23"/>
      <c r="G60" s="23"/>
      <c r="H60" s="23"/>
      <c r="I60" s="23"/>
      <c r="J60" s="23"/>
      <c r="K60" s="23"/>
      <c r="L60" s="23"/>
    </row>
    <row r="61" spans="1:12" ht="15">
      <c r="A61" s="23"/>
      <c r="B61" s="23"/>
      <c r="C61" s="23"/>
      <c r="D61" s="23"/>
      <c r="E61" s="23"/>
      <c r="F61" s="23"/>
      <c r="G61" s="23"/>
      <c r="H61" s="23"/>
      <c r="I61" s="23"/>
      <c r="J61" s="23"/>
      <c r="K61" s="23"/>
      <c r="L61" s="23"/>
    </row>
    <row r="62" spans="1:12" ht="15">
      <c r="A62" s="23"/>
      <c r="B62" s="23"/>
      <c r="C62" s="23"/>
      <c r="D62" s="23"/>
      <c r="E62" s="23"/>
      <c r="F62" s="23"/>
      <c r="G62" s="23"/>
      <c r="H62" s="23"/>
      <c r="I62" s="23"/>
      <c r="J62" s="23"/>
      <c r="K62" s="23"/>
      <c r="L62" s="23"/>
    </row>
    <row r="63" spans="1:12" ht="15">
      <c r="A63" s="23"/>
      <c r="B63" s="23"/>
      <c r="C63" s="23"/>
      <c r="D63" s="23"/>
      <c r="E63" s="23"/>
      <c r="F63" s="23"/>
      <c r="G63" s="23"/>
      <c r="H63" s="23"/>
      <c r="I63" s="23"/>
      <c r="J63" s="23"/>
      <c r="K63" s="23"/>
      <c r="L63" s="23"/>
    </row>
    <row r="64" spans="1:12" ht="15">
      <c r="A64" s="23"/>
      <c r="B64" s="23"/>
      <c r="C64" s="23"/>
      <c r="D64" s="23"/>
      <c r="E64" s="23"/>
      <c r="F64" s="23"/>
      <c r="G64" s="23"/>
      <c r="H64" s="23"/>
      <c r="I64" s="23"/>
      <c r="J64" s="23"/>
      <c r="K64" s="23"/>
      <c r="L64" s="23"/>
    </row>
    <row r="65" spans="1:12" ht="15">
      <c r="A65" s="23"/>
      <c r="B65" s="23"/>
      <c r="C65" s="23"/>
      <c r="D65" s="23"/>
      <c r="E65" s="23"/>
      <c r="F65" s="23"/>
      <c r="G65" s="23"/>
      <c r="H65" s="23"/>
      <c r="I65" s="23"/>
      <c r="J65" s="23"/>
      <c r="K65" s="23"/>
      <c r="L65" s="23"/>
    </row>
    <row r="66" spans="1:12" ht="15">
      <c r="A66" s="23"/>
      <c r="B66" s="23"/>
      <c r="C66" s="23"/>
      <c r="D66" s="23"/>
      <c r="E66" s="23"/>
      <c r="F66" s="23"/>
      <c r="G66" s="23"/>
      <c r="H66" s="23"/>
      <c r="I66" s="23"/>
      <c r="J66" s="23"/>
      <c r="K66" s="23"/>
      <c r="L66" s="23"/>
    </row>
    <row r="67" spans="1:12" ht="15">
      <c r="A67" s="22"/>
      <c r="B67" s="22"/>
      <c r="C67" s="22"/>
      <c r="D67" s="22"/>
      <c r="E67" s="22"/>
      <c r="F67" s="22"/>
      <c r="G67" s="22"/>
      <c r="H67" s="22"/>
      <c r="I67" s="22"/>
      <c r="J67" s="22"/>
      <c r="K67" s="22"/>
      <c r="L67" s="22"/>
    </row>
  </sheetData>
  <sheetProtection algorithmName="SHA-512" hashValue="Sf/80zvZtAlVQckcugzDmDN7yFP3GZU/ULNcgvRi1CyjDSkXqVhOOIklParuy7SzLq27r0dkYLB3RqCT1eqbpw==" saltValue="DZlBvuwP3Fyle9Q1Ozshpg==" spinCount="100000" sheet="1" objects="1" scenarios="1"/>
  <mergeCells count="4">
    <mergeCell ref="C18:E18"/>
    <mergeCell ref="K23:L23"/>
    <mergeCell ref="B41:L41"/>
    <mergeCell ref="B51:L51"/>
  </mergeCells>
  <pageMargins left="0.78740157480314965" right="0.78740157480314965" top="0.98425196850393704" bottom="0.98425196850393704" header="0.51181102362204722" footer="0.51181102362204722"/>
  <pageSetup paperSize="9" scale="67"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pageSetUpPr fitToPage="1"/>
  </sheetPr>
  <dimension ref="A1:K61"/>
  <sheetViews>
    <sheetView topLeftCell="B1" zoomScale="90" zoomScaleNormal="90" zoomScaleSheetLayoutView="100" workbookViewId="0">
      <selection activeCell="I53" sqref="I53"/>
    </sheetView>
  </sheetViews>
  <sheetFormatPr baseColWidth="10" defaultRowHeight="12.75"/>
  <cols>
    <col min="1" max="1" width="4.5703125" customWidth="1"/>
    <col min="2" max="2" width="23.28515625" customWidth="1"/>
    <col min="3" max="3" width="14" customWidth="1"/>
    <col min="4" max="4" width="18.5703125" customWidth="1"/>
    <col min="5" max="5" width="17.28515625" customWidth="1"/>
    <col min="6" max="6" width="18.7109375" customWidth="1"/>
    <col min="7" max="7" width="7.7109375" bestFit="1" customWidth="1"/>
  </cols>
  <sheetData>
    <row r="1" spans="1:11" ht="20.25">
      <c r="A1" s="47" t="str">
        <f>"T 1 Übersicht Gebundenes- /  Übriges Vermögen, Stand 31.12 "&amp;'EF KAP 0'!H12&amp;""</f>
        <v>T 1 Übersicht Gebundenes- /  Übriges Vermögen, Stand 31.12 2019</v>
      </c>
      <c r="G1" s="1"/>
    </row>
    <row r="2" spans="1:11" ht="20.25">
      <c r="A2" s="47"/>
    </row>
    <row r="3" spans="1:11" ht="18.75">
      <c r="A3" s="5" t="s">
        <v>84</v>
      </c>
      <c r="B3" s="48"/>
      <c r="C3" s="48"/>
      <c r="D3" s="48"/>
      <c r="E3" s="114">
        <f>C45</f>
        <v>0</v>
      </c>
      <c r="F3" s="60" t="s">
        <v>0</v>
      </c>
    </row>
    <row r="5" spans="1:11" ht="18.75">
      <c r="A5" s="5" t="s">
        <v>83</v>
      </c>
      <c r="B5" s="48"/>
      <c r="C5" s="48"/>
      <c r="D5" s="48"/>
      <c r="E5" s="175"/>
      <c r="F5" s="60" t="s">
        <v>0</v>
      </c>
    </row>
    <row r="6" spans="1:11" ht="15.75">
      <c r="A6" s="5"/>
      <c r="B6" s="122"/>
      <c r="C6" s="122" t="s">
        <v>85</v>
      </c>
      <c r="D6" s="48"/>
      <c r="E6" s="175"/>
      <c r="F6" s="60" t="s">
        <v>0</v>
      </c>
    </row>
    <row r="8" spans="1:11" ht="15.75">
      <c r="A8" s="5" t="s">
        <v>73</v>
      </c>
      <c r="B8" s="48"/>
      <c r="C8" s="48"/>
      <c r="D8" s="48"/>
      <c r="E8" s="114">
        <f>SUM(E3:E5)</f>
        <v>0</v>
      </c>
      <c r="F8" s="60" t="s">
        <v>0</v>
      </c>
    </row>
    <row r="10" spans="1:11" ht="18.75">
      <c r="A10" s="5" t="s">
        <v>87</v>
      </c>
      <c r="B10" s="48"/>
      <c r="C10" s="48"/>
      <c r="D10" s="48"/>
      <c r="E10" s="175"/>
      <c r="F10" s="60" t="s">
        <v>0</v>
      </c>
    </row>
    <row r="13" spans="1:11" ht="18.75">
      <c r="D13" s="105" t="s">
        <v>93</v>
      </c>
      <c r="E13" s="116" t="e">
        <f>E3/E10</f>
        <v>#DIV/0!</v>
      </c>
      <c r="J13" s="124"/>
    </row>
    <row r="15" spans="1:11" s="9" customFormat="1" ht="15">
      <c r="E15" s="19"/>
      <c r="K15"/>
    </row>
    <row r="16" spans="1:11" s="9" customFormat="1" ht="15.75" thickBot="1">
      <c r="K16"/>
    </row>
    <row r="17" spans="1:7" s="9" customFormat="1" ht="17.25" thickTop="1" thickBot="1">
      <c r="A17" s="215" t="s">
        <v>125</v>
      </c>
      <c r="B17" s="216"/>
      <c r="C17" s="216"/>
      <c r="D17" s="216"/>
      <c r="E17" s="216"/>
      <c r="F17" s="216"/>
      <c r="G17" s="217"/>
    </row>
    <row r="18" spans="1:7" s="9" customFormat="1" ht="16.5" thickTop="1" thickBot="1">
      <c r="A18" s="140" t="s">
        <v>114</v>
      </c>
    </row>
    <row r="19" spans="1:7" ht="63.75">
      <c r="A19" s="136" t="s">
        <v>122</v>
      </c>
      <c r="B19" s="130"/>
      <c r="C19" s="146" t="s">
        <v>129</v>
      </c>
      <c r="D19" s="146" t="s">
        <v>138</v>
      </c>
      <c r="E19" s="165" t="s">
        <v>133</v>
      </c>
      <c r="F19" s="147" t="s">
        <v>134</v>
      </c>
      <c r="G19" s="147" t="s">
        <v>45</v>
      </c>
    </row>
    <row r="20" spans="1:7">
      <c r="A20" s="137"/>
      <c r="B20" s="131" t="s">
        <v>115</v>
      </c>
      <c r="C20" s="176"/>
      <c r="D20" s="163">
        <f>C20</f>
        <v>0</v>
      </c>
      <c r="E20" s="178"/>
      <c r="F20" s="144"/>
      <c r="G20" s="141"/>
    </row>
    <row r="21" spans="1:7">
      <c r="A21" s="137"/>
      <c r="B21" s="131" t="s">
        <v>113</v>
      </c>
      <c r="C21" s="176"/>
      <c r="D21" s="163">
        <f>C21</f>
        <v>0</v>
      </c>
      <c r="E21" s="166" t="s">
        <v>124</v>
      </c>
      <c r="F21" s="144"/>
      <c r="G21" s="141"/>
    </row>
    <row r="22" spans="1:7">
      <c r="A22" s="137"/>
      <c r="B22" s="132" t="s">
        <v>117</v>
      </c>
      <c r="C22" s="128">
        <f>SUM(C20:C21)</f>
        <v>0</v>
      </c>
      <c r="D22" s="161">
        <f>SUM(D20:D21)</f>
        <v>0</v>
      </c>
      <c r="E22" s="167"/>
      <c r="F22" s="153" t="e">
        <f>D22/$C$45</f>
        <v>#DIV/0!</v>
      </c>
      <c r="G22" s="154">
        <v>1</v>
      </c>
    </row>
    <row r="23" spans="1:7" s="9" customFormat="1" ht="15">
      <c r="A23" s="138"/>
      <c r="B23" s="133"/>
      <c r="C23" s="143"/>
      <c r="D23" s="162"/>
      <c r="E23" s="167"/>
      <c r="F23" s="144"/>
      <c r="G23" s="141"/>
    </row>
    <row r="24" spans="1:7" ht="15">
      <c r="A24" s="138" t="s">
        <v>116</v>
      </c>
      <c r="B24" s="134"/>
      <c r="C24" s="127"/>
      <c r="D24" s="162"/>
      <c r="E24" s="167"/>
      <c r="F24" s="144"/>
      <c r="G24" s="141"/>
    </row>
    <row r="25" spans="1:7">
      <c r="A25" s="137"/>
      <c r="B25" s="131" t="s">
        <v>115</v>
      </c>
      <c r="C25" s="176"/>
      <c r="D25" s="163">
        <f>C25</f>
        <v>0</v>
      </c>
      <c r="E25" s="179"/>
      <c r="F25" s="144"/>
      <c r="G25" s="141"/>
    </row>
    <row r="26" spans="1:7" s="9" customFormat="1" ht="15">
      <c r="A26" s="138"/>
      <c r="B26" s="131" t="s">
        <v>113</v>
      </c>
      <c r="C26" s="176"/>
      <c r="D26" s="163">
        <f>C26</f>
        <v>0</v>
      </c>
      <c r="E26" s="166" t="s">
        <v>124</v>
      </c>
      <c r="F26" s="144"/>
      <c r="G26" s="141"/>
    </row>
    <row r="27" spans="1:7" s="9" customFormat="1" ht="15">
      <c r="A27" s="138"/>
      <c r="B27" s="132" t="s">
        <v>117</v>
      </c>
      <c r="C27" s="128">
        <f>SUM(C25:C26)</f>
        <v>0</v>
      </c>
      <c r="D27" s="161">
        <f>SUM(D25:D26)</f>
        <v>0</v>
      </c>
      <c r="E27" s="167"/>
      <c r="F27" s="153" t="e">
        <f>D27/$C$45</f>
        <v>#DIV/0!</v>
      </c>
      <c r="G27" s="154">
        <v>1</v>
      </c>
    </row>
    <row r="28" spans="1:7" s="9" customFormat="1" ht="15">
      <c r="A28" s="138"/>
      <c r="B28" s="133"/>
      <c r="C28" s="143"/>
      <c r="D28" s="162"/>
      <c r="E28" s="167"/>
      <c r="F28" s="144"/>
      <c r="G28" s="141"/>
    </row>
    <row r="29" spans="1:7" s="9" customFormat="1" ht="15">
      <c r="A29" s="138" t="s">
        <v>112</v>
      </c>
      <c r="B29" s="133"/>
      <c r="C29" s="143"/>
      <c r="D29" s="162"/>
      <c r="E29" s="167"/>
      <c r="F29" s="144"/>
      <c r="G29" s="141"/>
    </row>
    <row r="30" spans="1:7" s="9" customFormat="1" ht="15">
      <c r="A30" s="138"/>
      <c r="B30" s="131" t="s">
        <v>115</v>
      </c>
      <c r="C30" s="176"/>
      <c r="D30" s="177"/>
      <c r="E30" s="179"/>
      <c r="F30" s="144"/>
      <c r="G30" s="141"/>
    </row>
    <row r="31" spans="1:7" s="9" customFormat="1" ht="15">
      <c r="A31" s="138"/>
      <c r="B31" s="131" t="s">
        <v>113</v>
      </c>
      <c r="C31" s="176"/>
      <c r="D31" s="177"/>
      <c r="E31" s="166" t="s">
        <v>124</v>
      </c>
      <c r="F31" s="144"/>
      <c r="G31" s="141"/>
    </row>
    <row r="32" spans="1:7" s="9" customFormat="1" ht="15">
      <c r="A32" s="138"/>
      <c r="B32" s="132" t="s">
        <v>117</v>
      </c>
      <c r="C32" s="128">
        <f>SUM(C30:C31)</f>
        <v>0</v>
      </c>
      <c r="D32" s="161">
        <f>SUM(D30:D31)</f>
        <v>0</v>
      </c>
      <c r="E32" s="168"/>
      <c r="F32" s="153" t="e">
        <f>D32/$C$45</f>
        <v>#DIV/0!</v>
      </c>
      <c r="G32" s="154">
        <v>0.25</v>
      </c>
    </row>
    <row r="33" spans="1:8" s="9" customFormat="1" ht="15">
      <c r="A33" s="138"/>
      <c r="B33" s="132"/>
      <c r="C33" s="128"/>
      <c r="D33" s="161"/>
      <c r="E33" s="168"/>
      <c r="F33" s="144"/>
      <c r="G33" s="141"/>
    </row>
    <row r="34" spans="1:8" ht="15">
      <c r="A34" s="138" t="s">
        <v>118</v>
      </c>
      <c r="B34" s="134"/>
      <c r="C34" s="127"/>
      <c r="D34" s="162"/>
      <c r="E34" s="167"/>
      <c r="F34" s="144"/>
      <c r="G34" s="141"/>
    </row>
    <row r="35" spans="1:8">
      <c r="A35" s="174" t="s">
        <v>119</v>
      </c>
      <c r="B35" s="131"/>
      <c r="C35" s="176"/>
      <c r="D35" s="163">
        <f t="shared" ref="D35:D37" si="0">C35</f>
        <v>0</v>
      </c>
      <c r="E35" s="169"/>
      <c r="F35" s="144"/>
      <c r="G35" s="141"/>
    </row>
    <row r="36" spans="1:8">
      <c r="A36" s="137"/>
      <c r="B36" s="131" t="s">
        <v>120</v>
      </c>
      <c r="C36" s="176"/>
      <c r="D36" s="163">
        <f t="shared" si="0"/>
        <v>0</v>
      </c>
      <c r="E36" s="179">
        <v>0</v>
      </c>
      <c r="F36" s="153" t="e">
        <f>C36/C45</f>
        <v>#DIV/0!</v>
      </c>
      <c r="G36" s="154">
        <v>0.05</v>
      </c>
    </row>
    <row r="37" spans="1:8">
      <c r="A37" s="137" t="s">
        <v>121</v>
      </c>
      <c r="B37" s="131"/>
      <c r="C37" s="176"/>
      <c r="D37" s="163">
        <f t="shared" si="0"/>
        <v>0</v>
      </c>
      <c r="E37" s="166" t="s">
        <v>124</v>
      </c>
      <c r="F37" s="144"/>
      <c r="G37" s="141"/>
    </row>
    <row r="38" spans="1:8">
      <c r="A38" s="137"/>
      <c r="B38" s="132" t="s">
        <v>117</v>
      </c>
      <c r="C38" s="128">
        <f>SUM(C35:C37)</f>
        <v>0</v>
      </c>
      <c r="D38" s="161">
        <f>SUM(D35:D37)</f>
        <v>0</v>
      </c>
      <c r="E38" s="168"/>
      <c r="F38" s="153" t="e">
        <f>C38/$C$45</f>
        <v>#DIV/0!</v>
      </c>
      <c r="G38" s="154">
        <v>0.25</v>
      </c>
    </row>
    <row r="39" spans="1:8">
      <c r="A39" s="137"/>
      <c r="B39" s="132"/>
      <c r="C39" s="128"/>
      <c r="D39" s="161"/>
      <c r="E39" s="167"/>
      <c r="F39" s="145"/>
      <c r="G39" s="142"/>
    </row>
    <row r="40" spans="1:8" ht="15">
      <c r="A40" s="138" t="s">
        <v>126</v>
      </c>
      <c r="B40" s="132"/>
      <c r="C40" s="176"/>
      <c r="D40" s="163"/>
      <c r="E40" s="169"/>
      <c r="F40" s="153" t="e">
        <f>C40/$C$45</f>
        <v>#DIV/0!</v>
      </c>
      <c r="G40" s="142"/>
    </row>
    <row r="41" spans="1:8">
      <c r="A41" s="137"/>
      <c r="B41" s="134"/>
      <c r="C41" s="143"/>
      <c r="D41" s="162"/>
      <c r="E41" s="167"/>
      <c r="F41" s="144"/>
      <c r="G41" s="141"/>
    </row>
    <row r="42" spans="1:8" s="9" customFormat="1" ht="15">
      <c r="A42" s="138" t="s">
        <v>123</v>
      </c>
      <c r="B42" s="133"/>
      <c r="C42" s="143"/>
      <c r="D42" s="162"/>
      <c r="E42" s="167"/>
      <c r="F42" s="141"/>
      <c r="G42" s="141"/>
    </row>
    <row r="43" spans="1:8" s="9" customFormat="1" ht="15">
      <c r="A43" s="138"/>
      <c r="B43" s="131" t="s">
        <v>115</v>
      </c>
      <c r="C43" s="128">
        <f>C20+C25+C30+C35+C36</f>
        <v>0</v>
      </c>
      <c r="D43" s="161">
        <f t="shared" ref="D43" si="1">D20+D25+D30+D35+D36</f>
        <v>0</v>
      </c>
      <c r="E43" s="170">
        <f>E20+E25+E30+E36+E36</f>
        <v>0</v>
      </c>
      <c r="F43" s="153" t="e">
        <f>C43/$C$45</f>
        <v>#DIV/0!</v>
      </c>
      <c r="G43" s="141"/>
    </row>
    <row r="44" spans="1:8" s="9" customFormat="1" ht="15">
      <c r="A44" s="138"/>
      <c r="B44" s="131" t="s">
        <v>130</v>
      </c>
      <c r="C44" s="128">
        <f>C21+C26+C31+C37</f>
        <v>0</v>
      </c>
      <c r="D44" s="161">
        <f>D21+D26+D31+D37</f>
        <v>0</v>
      </c>
      <c r="E44" s="180"/>
      <c r="F44" s="153" t="e">
        <f>C44/$C$45</f>
        <v>#DIV/0!</v>
      </c>
      <c r="G44" s="141"/>
    </row>
    <row r="45" spans="1:8" s="9" customFormat="1" ht="15.75" thickBot="1">
      <c r="A45" s="139"/>
      <c r="B45" s="135" t="s">
        <v>117</v>
      </c>
      <c r="C45" s="129">
        <f>SUM(C43:C44)+C40</f>
        <v>0</v>
      </c>
      <c r="D45" s="164">
        <f t="shared" ref="D45:E45" si="2">SUM(D43:D44)</f>
        <v>0</v>
      </c>
      <c r="E45" s="171">
        <f t="shared" si="2"/>
        <v>0</v>
      </c>
      <c r="F45" s="156" t="e">
        <f>SUM(F20:F42)</f>
        <v>#DIV/0!</v>
      </c>
      <c r="G45" s="155" t="s">
        <v>132</v>
      </c>
    </row>
    <row r="46" spans="1:8" s="9" customFormat="1" ht="4.1500000000000004" customHeight="1" thickBot="1">
      <c r="A46" s="10"/>
      <c r="B46" s="151"/>
      <c r="C46" s="152"/>
      <c r="D46" s="152"/>
      <c r="E46" s="152"/>
      <c r="F46" s="152"/>
      <c r="G46" s="152"/>
      <c r="H46" s="152"/>
    </row>
    <row r="47" spans="1:8" s="9" customFormat="1" ht="15.75" thickBot="1">
      <c r="A47" s="10"/>
      <c r="B47" s="151"/>
      <c r="C47" s="158"/>
      <c r="D47" s="159" t="s">
        <v>131</v>
      </c>
      <c r="E47" s="172">
        <f>E45</f>
        <v>0</v>
      </c>
      <c r="F47" s="160" t="e">
        <f>E45/C45</f>
        <v>#DIV/0!</v>
      </c>
      <c r="G47" s="160">
        <v>0.2</v>
      </c>
    </row>
    <row r="48" spans="1:8" s="9" customFormat="1" ht="15">
      <c r="A48" s="10"/>
      <c r="B48" s="151"/>
      <c r="C48" s="152"/>
      <c r="D48" s="157"/>
      <c r="E48" s="157"/>
      <c r="F48" s="157"/>
      <c r="G48" s="157"/>
    </row>
    <row r="49" spans="1:7">
      <c r="A49" s="72" t="s">
        <v>127</v>
      </c>
      <c r="E49" s="72"/>
    </row>
    <row r="50" spans="1:7">
      <c r="A50" s="72" t="s">
        <v>128</v>
      </c>
    </row>
    <row r="51" spans="1:7">
      <c r="A51" s="72" t="s">
        <v>135</v>
      </c>
    </row>
    <row r="52" spans="1:7">
      <c r="A52" s="72"/>
    </row>
    <row r="53" spans="1:7" s="9" customFormat="1" ht="15">
      <c r="A53" s="214" t="s">
        <v>140</v>
      </c>
      <c r="B53" s="214"/>
      <c r="C53" s="214"/>
      <c r="D53" s="214"/>
      <c r="E53" s="214"/>
      <c r="F53" s="214"/>
    </row>
    <row r="54" spans="1:7" s="9" customFormat="1" ht="46.5" customHeight="1">
      <c r="A54" s="214"/>
      <c r="B54" s="214"/>
      <c r="C54" s="214"/>
      <c r="D54" s="214"/>
      <c r="E54" s="214"/>
      <c r="F54" s="214"/>
    </row>
    <row r="55" spans="1:7" s="9" customFormat="1" ht="6" customHeight="1"/>
    <row r="56" spans="1:7" s="9" customFormat="1" ht="19.149999999999999" customHeight="1">
      <c r="A56" s="104" t="s">
        <v>60</v>
      </c>
    </row>
    <row r="57" spans="1:7" s="9" customFormat="1" ht="6" customHeight="1"/>
    <row r="58" spans="1:7" s="9" customFormat="1" ht="16.5">
      <c r="A58" s="104" t="s">
        <v>94</v>
      </c>
    </row>
    <row r="60" spans="1:7" ht="16.5" customHeight="1">
      <c r="A60" s="218" t="s">
        <v>139</v>
      </c>
      <c r="B60" s="219"/>
      <c r="C60" s="219"/>
      <c r="D60" s="219"/>
      <c r="E60" s="219"/>
      <c r="F60" s="219"/>
      <c r="G60" s="219"/>
    </row>
    <row r="61" spans="1:7" ht="30.75" customHeight="1">
      <c r="A61" s="219"/>
      <c r="B61" s="219"/>
      <c r="C61" s="219"/>
      <c r="D61" s="219"/>
      <c r="E61" s="219"/>
      <c r="F61" s="219"/>
      <c r="G61" s="219"/>
    </row>
  </sheetData>
  <sheetProtection algorithmName="SHA-512" hashValue="SHMqE1gG9fSAwNm9tXsar/0X4zONNHLk4yy7v7E+Eap+VM4TgGQvuHqcJ9d5ub1ztHjxiujMGwkx1K+DWGp9jw==" saltValue="J1K3zU2BktEf9kIlW4MpIA==" spinCount="100000" sheet="1" objects="1" scenarios="1"/>
  <mergeCells count="3">
    <mergeCell ref="A53:F54"/>
    <mergeCell ref="A17:G17"/>
    <mergeCell ref="A60:G61"/>
  </mergeCells>
  <conditionalFormatting sqref="E13">
    <cfRule type="cellIs" dxfId="11" priority="20" stopIfTrue="1" operator="lessThan">
      <formula>1</formula>
    </cfRule>
  </conditionalFormatting>
  <conditionalFormatting sqref="F32">
    <cfRule type="expression" dxfId="10" priority="5">
      <formula>$F$32&gt;$G$32</formula>
    </cfRule>
    <cfRule type="expression" dxfId="9" priority="8">
      <formula>$F$32&gt;$G$32</formula>
    </cfRule>
  </conditionalFormatting>
  <conditionalFormatting sqref="F38">
    <cfRule type="expression" dxfId="8" priority="7">
      <formula>$F$38&gt;$G$38</formula>
    </cfRule>
  </conditionalFormatting>
  <conditionalFormatting sqref="F36">
    <cfRule type="expression" dxfId="7" priority="4">
      <formula>$F$36&gt;$G$36</formula>
    </cfRule>
  </conditionalFormatting>
  <conditionalFormatting sqref="F40">
    <cfRule type="expression" dxfId="6" priority="3">
      <formula>$F$38&gt;$G$38</formula>
    </cfRule>
  </conditionalFormatting>
  <conditionalFormatting sqref="F47">
    <cfRule type="expression" dxfId="5" priority="21">
      <formula>$F$47&gt;$G$47</formula>
    </cfRule>
  </conditionalFormatting>
  <conditionalFormatting sqref="F43">
    <cfRule type="expression" dxfId="4" priority="2">
      <formula>$F$38&gt;$G$38</formula>
    </cfRule>
  </conditionalFormatting>
  <conditionalFormatting sqref="F44">
    <cfRule type="expression" dxfId="3" priority="1">
      <formula>$F$38&gt;$G$38</formula>
    </cfRule>
  </conditionalFormatting>
  <pageMargins left="0.70866141732283472" right="0.70866141732283472" top="0.78740157480314965" bottom="0.78740157480314965" header="0.31496062992125984" footer="0.31496062992125984"/>
  <pageSetup paperSize="9" scale="77"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L54"/>
  <sheetViews>
    <sheetView zoomScaleNormal="100" zoomScaleSheetLayoutView="100" workbookViewId="0">
      <selection activeCell="I53" sqref="I53"/>
    </sheetView>
  </sheetViews>
  <sheetFormatPr baseColWidth="10" defaultRowHeight="12.75"/>
  <cols>
    <col min="1" max="1" width="6.85546875" customWidth="1"/>
    <col min="2" max="2" width="34.85546875" bestFit="1" customWidth="1"/>
    <col min="3" max="3" width="29.42578125" bestFit="1" customWidth="1"/>
    <col min="4" max="4" width="24.28515625" bestFit="1" customWidth="1"/>
    <col min="5" max="5" width="28.5703125" customWidth="1"/>
    <col min="6" max="6" width="14.5703125" bestFit="1" customWidth="1"/>
    <col min="7" max="7" width="27.42578125" bestFit="1" customWidth="1"/>
    <col min="8" max="8" width="29.42578125" bestFit="1" customWidth="1"/>
  </cols>
  <sheetData>
    <row r="1" spans="1:10" ht="20.25">
      <c r="A1" s="47" t="str">
        <f>"T 2 Derivative Finanzinstrumente beim Gebundenen Vermögen, Stand 31.12 "&amp;'EF KAP 0'!H12&amp;""</f>
        <v>T 2 Derivative Finanzinstrumente beim Gebundenen Vermögen, Stand 31.12 2019</v>
      </c>
      <c r="H1" s="52"/>
    </row>
    <row r="3" spans="1:10" ht="34.5">
      <c r="A3" s="109" t="s">
        <v>27</v>
      </c>
      <c r="B3" s="109" t="s">
        <v>105</v>
      </c>
      <c r="C3" s="109" t="s">
        <v>95</v>
      </c>
      <c r="D3" s="109" t="s">
        <v>104</v>
      </c>
      <c r="E3" s="109" t="s">
        <v>106</v>
      </c>
      <c r="F3" s="205" t="s">
        <v>143</v>
      </c>
      <c r="G3" s="110" t="s">
        <v>6</v>
      </c>
      <c r="H3" s="108" t="s">
        <v>107</v>
      </c>
    </row>
    <row r="4" spans="1:10" ht="15">
      <c r="A4" s="148">
        <v>1</v>
      </c>
      <c r="B4" s="181"/>
      <c r="C4" s="181"/>
      <c r="D4" s="182"/>
      <c r="E4" s="181"/>
      <c r="F4" s="183"/>
      <c r="G4" s="181"/>
      <c r="H4" s="184"/>
      <c r="I4" s="49"/>
      <c r="J4" s="49"/>
    </row>
    <row r="5" spans="1:10" ht="15">
      <c r="A5" s="149">
        <v>2</v>
      </c>
      <c r="B5" s="185"/>
      <c r="C5" s="185"/>
      <c r="D5" s="185"/>
      <c r="E5" s="185"/>
      <c r="F5" s="186"/>
      <c r="G5" s="185"/>
      <c r="H5" s="187"/>
      <c r="I5" s="50"/>
      <c r="J5" s="50"/>
    </row>
    <row r="6" spans="1:10" ht="15">
      <c r="A6" s="149">
        <v>3</v>
      </c>
      <c r="B6" s="185"/>
      <c r="C6" s="185"/>
      <c r="D6" s="185"/>
      <c r="E6" s="185"/>
      <c r="F6" s="186"/>
      <c r="G6" s="185"/>
      <c r="H6" s="187"/>
      <c r="I6" s="50"/>
      <c r="J6" s="50"/>
    </row>
    <row r="7" spans="1:10" ht="15">
      <c r="A7" s="149">
        <v>4</v>
      </c>
      <c r="B7" s="185"/>
      <c r="C7" s="185"/>
      <c r="D7" s="185"/>
      <c r="E7" s="185"/>
      <c r="F7" s="186"/>
      <c r="G7" s="185"/>
      <c r="H7" s="187"/>
      <c r="I7" s="50"/>
      <c r="J7" s="50"/>
    </row>
    <row r="8" spans="1:10" ht="15">
      <c r="A8" s="149">
        <v>5</v>
      </c>
      <c r="B8" s="185"/>
      <c r="C8" s="185"/>
      <c r="D8" s="185"/>
      <c r="E8" s="185"/>
      <c r="F8" s="186"/>
      <c r="G8" s="185"/>
      <c r="H8" s="187"/>
      <c r="I8" s="50"/>
      <c r="J8" s="50"/>
    </row>
    <row r="9" spans="1:10" ht="15">
      <c r="A9" s="149">
        <v>6</v>
      </c>
      <c r="B9" s="185"/>
      <c r="C9" s="185"/>
      <c r="D9" s="185"/>
      <c r="E9" s="185"/>
      <c r="F9" s="186"/>
      <c r="G9" s="185"/>
      <c r="H9" s="187"/>
      <c r="I9" s="50"/>
      <c r="J9" s="50"/>
    </row>
    <row r="10" spans="1:10" ht="15">
      <c r="A10" s="149">
        <v>7</v>
      </c>
      <c r="B10" s="185"/>
      <c r="C10" s="185"/>
      <c r="D10" s="185"/>
      <c r="E10" s="185"/>
      <c r="F10" s="186"/>
      <c r="G10" s="185"/>
      <c r="H10" s="187"/>
      <c r="I10" s="50"/>
      <c r="J10" s="50"/>
    </row>
    <row r="11" spans="1:10" ht="15">
      <c r="A11" s="149">
        <v>8</v>
      </c>
      <c r="B11" s="185"/>
      <c r="C11" s="185"/>
      <c r="D11" s="185"/>
      <c r="E11" s="185"/>
      <c r="F11" s="186"/>
      <c r="G11" s="185"/>
      <c r="H11" s="187"/>
      <c r="I11" s="50"/>
      <c r="J11" s="50"/>
    </row>
    <row r="12" spans="1:10" ht="15">
      <c r="A12" s="149">
        <v>9</v>
      </c>
      <c r="B12" s="185"/>
      <c r="C12" s="185"/>
      <c r="D12" s="185"/>
      <c r="E12" s="185"/>
      <c r="F12" s="186"/>
      <c r="G12" s="185"/>
      <c r="H12" s="187"/>
      <c r="I12" s="50"/>
      <c r="J12" s="50"/>
    </row>
    <row r="13" spans="1:10" ht="15">
      <c r="A13" s="149">
        <v>10</v>
      </c>
      <c r="B13" s="185"/>
      <c r="C13" s="185"/>
      <c r="D13" s="185"/>
      <c r="E13" s="185"/>
      <c r="F13" s="186"/>
      <c r="G13" s="185"/>
      <c r="H13" s="187"/>
      <c r="I13" s="50"/>
      <c r="J13" s="50"/>
    </row>
    <row r="14" spans="1:10" ht="15">
      <c r="A14" s="149">
        <v>11</v>
      </c>
      <c r="B14" s="188"/>
      <c r="C14" s="185"/>
      <c r="D14" s="185"/>
      <c r="E14" s="185"/>
      <c r="F14" s="186"/>
      <c r="G14" s="185"/>
      <c r="H14" s="187"/>
      <c r="I14" s="50"/>
      <c r="J14" s="50"/>
    </row>
    <row r="15" spans="1:10" ht="15">
      <c r="A15" s="149">
        <v>12</v>
      </c>
      <c r="B15" s="185"/>
      <c r="C15" s="185"/>
      <c r="D15" s="185"/>
      <c r="E15" s="185"/>
      <c r="F15" s="186"/>
      <c r="G15" s="185"/>
      <c r="H15" s="187"/>
      <c r="I15" s="50"/>
      <c r="J15" s="50"/>
    </row>
    <row r="16" spans="1:10" ht="15">
      <c r="A16" s="149">
        <v>13</v>
      </c>
      <c r="B16" s="185"/>
      <c r="C16" s="185"/>
      <c r="D16" s="185"/>
      <c r="E16" s="185"/>
      <c r="F16" s="186"/>
      <c r="G16" s="185"/>
      <c r="H16" s="187"/>
      <c r="I16" s="50"/>
      <c r="J16" s="50"/>
    </row>
    <row r="17" spans="1:10" ht="15">
      <c r="A17" s="149">
        <v>14</v>
      </c>
      <c r="B17" s="185"/>
      <c r="C17" s="185"/>
      <c r="D17" s="185"/>
      <c r="E17" s="185"/>
      <c r="F17" s="186"/>
      <c r="G17" s="185"/>
      <c r="H17" s="187"/>
      <c r="I17" s="50"/>
      <c r="J17" s="50"/>
    </row>
    <row r="18" spans="1:10" ht="15">
      <c r="A18" s="149">
        <v>15</v>
      </c>
      <c r="B18" s="185"/>
      <c r="C18" s="185"/>
      <c r="D18" s="185"/>
      <c r="E18" s="185"/>
      <c r="F18" s="186"/>
      <c r="G18" s="185"/>
      <c r="H18" s="187"/>
      <c r="I18" s="50"/>
      <c r="J18" s="50"/>
    </row>
    <row r="19" spans="1:10" ht="15">
      <c r="A19" s="149">
        <v>16</v>
      </c>
      <c r="B19" s="185"/>
      <c r="C19" s="185"/>
      <c r="D19" s="185"/>
      <c r="E19" s="185"/>
      <c r="F19" s="186"/>
      <c r="G19" s="185"/>
      <c r="H19" s="187"/>
      <c r="I19" s="50"/>
      <c r="J19" s="50"/>
    </row>
    <row r="20" spans="1:10" ht="15">
      <c r="A20" s="149">
        <v>17</v>
      </c>
      <c r="B20" s="185"/>
      <c r="C20" s="185"/>
      <c r="D20" s="185"/>
      <c r="E20" s="185"/>
      <c r="F20" s="186"/>
      <c r="G20" s="185"/>
      <c r="H20" s="187"/>
      <c r="I20" s="50"/>
      <c r="J20" s="50"/>
    </row>
    <row r="21" spans="1:10" ht="15">
      <c r="A21" s="149">
        <v>18</v>
      </c>
      <c r="B21" s="185"/>
      <c r="C21" s="185"/>
      <c r="D21" s="185"/>
      <c r="E21" s="185"/>
      <c r="F21" s="186"/>
      <c r="G21" s="185"/>
      <c r="H21" s="187"/>
      <c r="I21" s="50"/>
      <c r="J21" s="50"/>
    </row>
    <row r="22" spans="1:10" ht="15">
      <c r="A22" s="149">
        <v>19</v>
      </c>
      <c r="B22" s="185"/>
      <c r="C22" s="185"/>
      <c r="D22" s="185"/>
      <c r="E22" s="185"/>
      <c r="F22" s="186"/>
      <c r="G22" s="185"/>
      <c r="H22" s="187"/>
      <c r="I22" s="50"/>
      <c r="J22" s="50"/>
    </row>
    <row r="23" spans="1:10" ht="15">
      <c r="A23" s="149">
        <v>20</v>
      </c>
      <c r="B23" s="185"/>
      <c r="C23" s="185"/>
      <c r="D23" s="185"/>
      <c r="E23" s="185"/>
      <c r="F23" s="186"/>
      <c r="G23" s="185"/>
      <c r="H23" s="187"/>
      <c r="I23" s="50"/>
      <c r="J23" s="50"/>
    </row>
    <row r="24" spans="1:10" ht="15">
      <c r="A24" s="149">
        <v>21</v>
      </c>
      <c r="B24" s="185"/>
      <c r="C24" s="185"/>
      <c r="D24" s="185"/>
      <c r="E24" s="185"/>
      <c r="F24" s="186"/>
      <c r="G24" s="185"/>
      <c r="H24" s="187"/>
      <c r="I24" s="50"/>
      <c r="J24" s="50"/>
    </row>
    <row r="25" spans="1:10" ht="15">
      <c r="A25" s="149">
        <v>22</v>
      </c>
      <c r="B25" s="185"/>
      <c r="C25" s="185"/>
      <c r="D25" s="185"/>
      <c r="E25" s="185"/>
      <c r="F25" s="186"/>
      <c r="G25" s="185"/>
      <c r="H25" s="187"/>
      <c r="I25" s="50"/>
      <c r="J25" s="50"/>
    </row>
    <row r="26" spans="1:10" ht="15">
      <c r="A26" s="149">
        <v>23</v>
      </c>
      <c r="B26" s="185"/>
      <c r="C26" s="185"/>
      <c r="D26" s="185"/>
      <c r="E26" s="185"/>
      <c r="F26" s="186"/>
      <c r="G26" s="185"/>
      <c r="H26" s="187"/>
      <c r="I26" s="50"/>
      <c r="J26" s="50"/>
    </row>
    <row r="27" spans="1:10" ht="15">
      <c r="A27" s="149">
        <v>24</v>
      </c>
      <c r="B27" s="185"/>
      <c r="C27" s="185"/>
      <c r="D27" s="185"/>
      <c r="E27" s="185"/>
      <c r="F27" s="186"/>
      <c r="G27" s="185"/>
      <c r="H27" s="187"/>
      <c r="I27" s="50"/>
      <c r="J27" s="50"/>
    </row>
    <row r="28" spans="1:10" ht="15">
      <c r="A28" s="149">
        <v>25</v>
      </c>
      <c r="B28" s="185"/>
      <c r="C28" s="185"/>
      <c r="D28" s="185"/>
      <c r="E28" s="185"/>
      <c r="F28" s="186"/>
      <c r="G28" s="185"/>
      <c r="H28" s="187"/>
      <c r="I28" s="50"/>
      <c r="J28" s="50"/>
    </row>
    <row r="29" spans="1:10" ht="15">
      <c r="A29" s="149">
        <v>26</v>
      </c>
      <c r="B29" s="185"/>
      <c r="C29" s="185"/>
      <c r="D29" s="185"/>
      <c r="E29" s="185"/>
      <c r="F29" s="186"/>
      <c r="G29" s="185"/>
      <c r="H29" s="187"/>
      <c r="I29" s="50"/>
      <c r="J29" s="50"/>
    </row>
    <row r="30" spans="1:10" ht="15">
      <c r="A30" s="149">
        <v>27</v>
      </c>
      <c r="B30" s="185"/>
      <c r="C30" s="185"/>
      <c r="D30" s="185"/>
      <c r="E30" s="185"/>
      <c r="F30" s="186"/>
      <c r="G30" s="185"/>
      <c r="H30" s="187"/>
      <c r="I30" s="50"/>
      <c r="J30" s="50"/>
    </row>
    <row r="31" spans="1:10" ht="15">
      <c r="A31" s="149">
        <v>28</v>
      </c>
      <c r="B31" s="185"/>
      <c r="C31" s="185"/>
      <c r="D31" s="185"/>
      <c r="E31" s="185"/>
      <c r="F31" s="186"/>
      <c r="G31" s="185"/>
      <c r="H31" s="187"/>
      <c r="I31" s="50"/>
      <c r="J31" s="50"/>
    </row>
    <row r="32" spans="1:10" ht="15">
      <c r="A32" s="149">
        <v>29</v>
      </c>
      <c r="B32" s="185"/>
      <c r="C32" s="185"/>
      <c r="D32" s="185"/>
      <c r="E32" s="185"/>
      <c r="F32" s="186"/>
      <c r="G32" s="185"/>
      <c r="H32" s="187"/>
      <c r="I32" s="50"/>
      <c r="J32" s="50"/>
    </row>
    <row r="33" spans="1:12" ht="15">
      <c r="A33" s="149">
        <v>30</v>
      </c>
      <c r="B33" s="185"/>
      <c r="C33" s="185"/>
      <c r="D33" s="185"/>
      <c r="E33" s="185"/>
      <c r="F33" s="186"/>
      <c r="G33" s="185"/>
      <c r="H33" s="187"/>
      <c r="I33" s="50"/>
      <c r="J33" s="50"/>
    </row>
    <row r="34" spans="1:12" ht="15">
      <c r="A34" s="149">
        <v>31</v>
      </c>
      <c r="B34" s="185"/>
      <c r="C34" s="185"/>
      <c r="D34" s="185"/>
      <c r="E34" s="185"/>
      <c r="F34" s="186"/>
      <c r="G34" s="185"/>
      <c r="H34" s="187"/>
      <c r="I34" s="50"/>
      <c r="J34" s="50"/>
    </row>
    <row r="35" spans="1:12" ht="15">
      <c r="A35" s="149">
        <v>32</v>
      </c>
      <c r="B35" s="185"/>
      <c r="C35" s="185"/>
      <c r="D35" s="185"/>
      <c r="E35" s="185"/>
      <c r="F35" s="186"/>
      <c r="G35" s="185"/>
      <c r="H35" s="187"/>
      <c r="I35" s="50"/>
      <c r="J35" s="50"/>
    </row>
    <row r="36" spans="1:12" ht="15">
      <c r="A36" s="149">
        <v>33</v>
      </c>
      <c r="B36" s="185"/>
      <c r="C36" s="185"/>
      <c r="D36" s="185"/>
      <c r="E36" s="185"/>
      <c r="F36" s="186"/>
      <c r="G36" s="185"/>
      <c r="H36" s="187"/>
      <c r="I36" s="50"/>
      <c r="J36" s="50"/>
    </row>
    <row r="37" spans="1:12" ht="15">
      <c r="A37" s="149">
        <v>34</v>
      </c>
      <c r="B37" s="185"/>
      <c r="C37" s="185"/>
      <c r="D37" s="185"/>
      <c r="E37" s="185"/>
      <c r="F37" s="186"/>
      <c r="G37" s="185"/>
      <c r="H37" s="187"/>
      <c r="I37" s="50"/>
      <c r="J37" s="50"/>
    </row>
    <row r="38" spans="1:12" ht="15">
      <c r="A38" s="150">
        <v>35</v>
      </c>
      <c r="B38" s="189"/>
      <c r="C38" s="189"/>
      <c r="D38" s="189"/>
      <c r="E38" s="189"/>
      <c r="F38" s="190"/>
      <c r="G38" s="189"/>
      <c r="H38" s="191"/>
      <c r="I38" s="51"/>
      <c r="J38" s="51"/>
    </row>
    <row r="39" spans="1:12" s="104" customFormat="1" ht="17.25" thickBot="1">
      <c r="B39" s="106" t="s">
        <v>61</v>
      </c>
      <c r="C39" s="107"/>
      <c r="D39" s="107"/>
      <c r="E39" s="107"/>
      <c r="F39" s="107"/>
      <c r="G39" s="107"/>
      <c r="H39" s="107"/>
    </row>
    <row r="40" spans="1:12" s="104" customFormat="1" ht="16.899999999999999" customHeight="1" thickBot="1">
      <c r="B40" s="126" t="s">
        <v>110</v>
      </c>
      <c r="C40" s="125" t="s">
        <v>101</v>
      </c>
      <c r="D40" s="220" t="s">
        <v>109</v>
      </c>
      <c r="E40" s="221"/>
      <c r="F40" s="106" t="s">
        <v>108</v>
      </c>
      <c r="G40" s="107"/>
      <c r="H40" s="112" t="s">
        <v>63</v>
      </c>
    </row>
    <row r="41" spans="1:12" ht="15.4" customHeight="1" thickBot="1">
      <c r="C41" s="125" t="s">
        <v>103</v>
      </c>
      <c r="D41" s="220"/>
      <c r="E41" s="221"/>
      <c r="F41" s="10"/>
      <c r="H41" s="112" t="s">
        <v>64</v>
      </c>
    </row>
    <row r="42" spans="1:12" ht="15.4" customHeight="1" thickBot="1">
      <c r="C42" s="125" t="s">
        <v>102</v>
      </c>
      <c r="F42" s="10"/>
      <c r="H42" s="112" t="s">
        <v>65</v>
      </c>
    </row>
    <row r="43" spans="1:12" ht="15.4" customHeight="1" thickBot="1">
      <c r="C43" s="125" t="s">
        <v>99</v>
      </c>
      <c r="F43" s="10"/>
      <c r="H43" s="112" t="s">
        <v>66</v>
      </c>
    </row>
    <row r="44" spans="1:12" ht="15.4" customHeight="1" thickBot="1">
      <c r="A44" s="10"/>
      <c r="B44" s="107"/>
      <c r="C44" s="107"/>
      <c r="F44" s="10"/>
      <c r="H44" s="112" t="s">
        <v>67</v>
      </c>
    </row>
    <row r="45" spans="1:12" ht="15.4" customHeight="1" thickBot="1">
      <c r="B45" s="126" t="s">
        <v>111</v>
      </c>
      <c r="C45" s="125" t="s">
        <v>96</v>
      </c>
      <c r="H45" s="113" t="s">
        <v>68</v>
      </c>
    </row>
    <row r="46" spans="1:12" ht="15.4" customHeight="1" thickBot="1">
      <c r="B46" s="107"/>
      <c r="C46" s="125" t="s">
        <v>100</v>
      </c>
      <c r="E46" s="107"/>
      <c r="H46" s="113" t="s">
        <v>69</v>
      </c>
      <c r="J46" s="3"/>
      <c r="K46" s="3"/>
      <c r="L46" s="3"/>
    </row>
    <row r="47" spans="1:12" ht="15.4" customHeight="1" thickBot="1">
      <c r="B47" s="107"/>
      <c r="C47" s="125" t="s">
        <v>97</v>
      </c>
      <c r="E47" s="107"/>
      <c r="H47" s="113" t="s">
        <v>70</v>
      </c>
      <c r="J47" s="3"/>
      <c r="K47" s="3"/>
      <c r="L47" s="3"/>
    </row>
    <row r="48" spans="1:12" ht="15.4" customHeight="1" thickBot="1">
      <c r="B48" s="107"/>
      <c r="C48" s="125" t="s">
        <v>98</v>
      </c>
      <c r="H48" s="113" t="s">
        <v>71</v>
      </c>
      <c r="J48" s="20"/>
      <c r="K48" s="3"/>
      <c r="L48" s="3"/>
    </row>
    <row r="49" spans="2:12" ht="15.4" customHeight="1" thickBot="1">
      <c r="B49" s="107"/>
      <c r="C49" s="125" t="s">
        <v>99</v>
      </c>
      <c r="H49" s="113" t="s">
        <v>72</v>
      </c>
      <c r="J49" s="55"/>
      <c r="K49" s="3"/>
      <c r="L49" s="3"/>
    </row>
    <row r="50" spans="2:12" ht="15.4" customHeight="1">
      <c r="I50" s="54"/>
      <c r="J50" s="55"/>
      <c r="K50" s="3"/>
      <c r="L50" s="3"/>
    </row>
    <row r="51" spans="2:12" ht="15">
      <c r="I51" s="54"/>
      <c r="J51" s="55"/>
      <c r="K51" s="3"/>
      <c r="L51" s="3"/>
    </row>
    <row r="52" spans="2:12">
      <c r="I52" s="3"/>
      <c r="J52" s="3"/>
      <c r="K52" s="3"/>
      <c r="L52" s="3"/>
    </row>
    <row r="53" spans="2:12">
      <c r="I53" s="3"/>
      <c r="J53" s="3"/>
      <c r="K53" s="3"/>
      <c r="L53" s="3"/>
    </row>
    <row r="54" spans="2:12">
      <c r="I54" s="3"/>
      <c r="J54" s="3"/>
      <c r="K54" s="3"/>
      <c r="L54" s="3"/>
    </row>
  </sheetData>
  <sheetProtection algorithmName="SHA-512" hashValue="Apr5NK5r+kM7+MC6MifEWGhGilbOiMhmdqEgEkrIMeHWmmYTmBZ8JWqBG9pKOtpW4LaG7Qu5Aqzkzm8z8KZwNQ==" saltValue="KvRtFeKSYaTgaJeHxA+Lcw==" spinCount="100000" sheet="1" objects="1" scenarios="1"/>
  <mergeCells count="1">
    <mergeCell ref="D40:E41"/>
  </mergeCells>
  <dataValidations count="4">
    <dataValidation showInputMessage="1" showErrorMessage="1" sqref="D4:D38"/>
    <dataValidation type="list" showInputMessage="1" showErrorMessage="1" sqref="B4:B38">
      <formula1>$C$40:$C$43</formula1>
    </dataValidation>
    <dataValidation type="list" showInputMessage="1" showErrorMessage="1" sqref="C4:C38">
      <formula1>$C$45:$C$49</formula1>
    </dataValidation>
    <dataValidation type="list" showInputMessage="1" showErrorMessage="1" sqref="H4:H38">
      <formula1>$H$40:$H$49</formula1>
    </dataValidation>
  </dataValidations>
  <pageMargins left="0.70866141732283472" right="0.70866141732283472" top="0.59055118110236227" bottom="0.59055118110236227" header="0.31496062992125984" footer="0.31496062992125984"/>
  <pageSetup paperSize="9" scale="62" orientation="landscape" r:id="rId1"/>
  <colBreaks count="2" manualBreakCount="2">
    <brk id="8" max="48" man="1"/>
    <brk id="10" max="48"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pageSetUpPr fitToPage="1"/>
  </sheetPr>
  <dimension ref="A1:I24"/>
  <sheetViews>
    <sheetView zoomScaleNormal="100" zoomScaleSheetLayoutView="98" workbookViewId="0">
      <selection activeCell="I53" sqref="I53"/>
    </sheetView>
  </sheetViews>
  <sheetFormatPr baseColWidth="10" defaultRowHeight="12.75"/>
  <cols>
    <col min="1" max="1" width="5.85546875" customWidth="1"/>
    <col min="2" max="2" width="31" customWidth="1"/>
    <col min="3" max="3" width="30.5703125" customWidth="1"/>
    <col min="4" max="4" width="22" customWidth="1"/>
    <col min="5" max="5" width="15.85546875" customWidth="1"/>
    <col min="6" max="6" width="20.5703125" customWidth="1"/>
    <col min="7" max="7" width="20.28515625" bestFit="1" customWidth="1"/>
    <col min="8" max="8" width="40.28515625" customWidth="1"/>
    <col min="9" max="9" width="3.85546875" customWidth="1"/>
  </cols>
  <sheetData>
    <row r="1" spans="1:9" ht="20.25">
      <c r="A1" s="47" t="str">
        <f>"T 3 Depot- und Kontoverzeichnis vom Gebundenen Vermögen, Stand 31.12 "&amp;'EF KAP 0'!H12&amp;""</f>
        <v>T 3 Depot- und Kontoverzeichnis vom Gebundenen Vermögen, Stand 31.12 2019</v>
      </c>
      <c r="B1" s="4"/>
      <c r="I1" s="1"/>
    </row>
    <row r="3" spans="1:9" ht="92.25" customHeight="1">
      <c r="A3" s="75" t="s">
        <v>7</v>
      </c>
      <c r="B3" s="75" t="s">
        <v>1</v>
      </c>
      <c r="C3" s="75" t="s">
        <v>2</v>
      </c>
      <c r="D3" s="75" t="s">
        <v>32</v>
      </c>
      <c r="E3" s="75" t="s">
        <v>40</v>
      </c>
      <c r="F3" s="75" t="s">
        <v>3</v>
      </c>
      <c r="G3" s="111" t="s">
        <v>4</v>
      </c>
      <c r="H3" s="111" t="s">
        <v>38</v>
      </c>
    </row>
    <row r="4" spans="1:9" ht="15">
      <c r="A4" s="11">
        <v>1</v>
      </c>
      <c r="B4" s="192"/>
      <c r="C4" s="192"/>
      <c r="D4" s="192"/>
      <c r="E4" s="193"/>
      <c r="F4" s="193"/>
      <c r="G4" s="194"/>
      <c r="H4" s="194"/>
    </row>
    <row r="5" spans="1:9" ht="15">
      <c r="A5" s="11">
        <v>2</v>
      </c>
      <c r="B5" s="192"/>
      <c r="C5" s="192"/>
      <c r="D5" s="192"/>
      <c r="E5" s="193"/>
      <c r="F5" s="193"/>
      <c r="G5" s="194"/>
      <c r="H5" s="194"/>
    </row>
    <row r="6" spans="1:9" ht="15">
      <c r="A6" s="11">
        <v>3</v>
      </c>
      <c r="B6" s="192"/>
      <c r="C6" s="192"/>
      <c r="D6" s="192"/>
      <c r="E6" s="193"/>
      <c r="F6" s="193"/>
      <c r="G6" s="194"/>
      <c r="H6" s="194"/>
    </row>
    <row r="7" spans="1:9" ht="15">
      <c r="A7" s="11">
        <v>4</v>
      </c>
      <c r="B7" s="192"/>
      <c r="C7" s="192"/>
      <c r="D7" s="192"/>
      <c r="E7" s="193"/>
      <c r="F7" s="193"/>
      <c r="G7" s="194"/>
      <c r="H7" s="194"/>
    </row>
    <row r="8" spans="1:9" ht="15">
      <c r="A8" s="11">
        <v>5</v>
      </c>
      <c r="B8" s="192"/>
      <c r="C8" s="192"/>
      <c r="D8" s="192"/>
      <c r="E8" s="193"/>
      <c r="F8" s="193"/>
      <c r="G8" s="194"/>
      <c r="H8" s="194"/>
    </row>
    <row r="9" spans="1:9" ht="15">
      <c r="A9" s="11">
        <v>6</v>
      </c>
      <c r="B9" s="192"/>
      <c r="C9" s="192"/>
      <c r="D9" s="192"/>
      <c r="E9" s="193"/>
      <c r="F9" s="193"/>
      <c r="G9" s="194"/>
      <c r="H9" s="194"/>
    </row>
    <row r="10" spans="1:9" ht="15">
      <c r="A10" s="11">
        <v>7</v>
      </c>
      <c r="B10" s="192"/>
      <c r="C10" s="192"/>
      <c r="D10" s="192"/>
      <c r="E10" s="193"/>
      <c r="F10" s="193"/>
      <c r="G10" s="194"/>
      <c r="H10" s="194"/>
    </row>
    <row r="11" spans="1:9" ht="15">
      <c r="A11" s="11">
        <v>8</v>
      </c>
      <c r="B11" s="192"/>
      <c r="C11" s="192"/>
      <c r="D11" s="192"/>
      <c r="E11" s="193"/>
      <c r="F11" s="193"/>
      <c r="G11" s="194"/>
      <c r="H11" s="194"/>
    </row>
    <row r="12" spans="1:9" ht="15">
      <c r="A12" s="11">
        <v>9</v>
      </c>
      <c r="B12" s="192"/>
      <c r="C12" s="192"/>
      <c r="D12" s="192"/>
      <c r="E12" s="193"/>
      <c r="F12" s="193"/>
      <c r="G12" s="194"/>
      <c r="H12" s="194"/>
    </row>
    <row r="13" spans="1:9" ht="15">
      <c r="A13" s="11">
        <v>10</v>
      </c>
      <c r="B13" s="192"/>
      <c r="C13" s="192"/>
      <c r="D13" s="192"/>
      <c r="E13" s="193"/>
      <c r="F13" s="193"/>
      <c r="G13" s="194"/>
      <c r="H13" s="194"/>
    </row>
    <row r="14" spans="1:9" ht="15">
      <c r="A14" s="11">
        <v>11</v>
      </c>
      <c r="B14" s="192"/>
      <c r="C14" s="192"/>
      <c r="D14" s="192"/>
      <c r="E14" s="193"/>
      <c r="F14" s="193"/>
      <c r="G14" s="194"/>
      <c r="H14" s="194"/>
    </row>
    <row r="15" spans="1:9" ht="15">
      <c r="A15" s="11">
        <v>12</v>
      </c>
      <c r="B15" s="192"/>
      <c r="C15" s="192"/>
      <c r="D15" s="192"/>
      <c r="E15" s="193"/>
      <c r="F15" s="193"/>
      <c r="G15" s="194"/>
      <c r="H15" s="194"/>
    </row>
    <row r="16" spans="1:9" ht="15">
      <c r="A16" s="11">
        <v>13</v>
      </c>
      <c r="B16" s="192"/>
      <c r="C16" s="192"/>
      <c r="D16" s="192"/>
      <c r="E16" s="193"/>
      <c r="F16" s="193"/>
      <c r="G16" s="194"/>
      <c r="H16" s="194"/>
    </row>
    <row r="17" spans="1:8" ht="15">
      <c r="A17" s="11">
        <v>14</v>
      </c>
      <c r="B17" s="192"/>
      <c r="C17" s="192"/>
      <c r="D17" s="192"/>
      <c r="E17" s="193"/>
      <c r="F17" s="193"/>
      <c r="G17" s="194"/>
      <c r="H17" s="194"/>
    </row>
    <row r="18" spans="1:8" ht="15">
      <c r="A18" s="11">
        <v>15</v>
      </c>
      <c r="B18" s="192"/>
      <c r="C18" s="192"/>
      <c r="D18" s="192"/>
      <c r="E18" s="193"/>
      <c r="F18" s="193"/>
      <c r="G18" s="194"/>
      <c r="H18" s="194"/>
    </row>
    <row r="19" spans="1:8" ht="15.75">
      <c r="F19" s="73"/>
    </row>
    <row r="20" spans="1:8" ht="15.75">
      <c r="F20" s="73"/>
    </row>
    <row r="21" spans="1:8" ht="18">
      <c r="A21" s="56" t="s">
        <v>86</v>
      </c>
      <c r="B21" s="3"/>
      <c r="C21" s="3"/>
      <c r="D21" s="3"/>
      <c r="E21" s="3"/>
      <c r="F21" s="3"/>
      <c r="G21" s="3"/>
    </row>
    <row r="22" spans="1:8" ht="18">
      <c r="A22" s="10" t="s">
        <v>29</v>
      </c>
      <c r="B22" s="3"/>
      <c r="C22" s="3"/>
      <c r="D22" s="3"/>
      <c r="E22" s="3"/>
      <c r="F22" s="3"/>
      <c r="G22" s="3"/>
    </row>
    <row r="23" spans="1:8" ht="18">
      <c r="A23" s="206" t="s">
        <v>144</v>
      </c>
      <c r="B23" s="3"/>
      <c r="C23" s="3"/>
      <c r="D23" s="3"/>
      <c r="E23" s="3"/>
      <c r="F23" s="3"/>
      <c r="G23" s="3"/>
    </row>
    <row r="24" spans="1:8">
      <c r="A24" s="3"/>
      <c r="B24" s="3"/>
      <c r="C24" s="3"/>
      <c r="D24" s="3"/>
      <c r="E24" s="3"/>
      <c r="F24" s="3"/>
      <c r="G24" s="3"/>
    </row>
  </sheetData>
  <sheetProtection algorithmName="SHA-512" hashValue="WexFJ4SolzNGDnEckSLuTep97EnH9KpkEbrh+jgj+WxDSp+Q6YvzMICHVqCrEmi8p2eNAkzktc29BW0X7LFkLA==" saltValue="YLehuswhIj07VslnJALhog==" spinCount="100000" sheet="1" objects="1" scenarios="1"/>
  <pageMargins left="0.78740157480314965" right="0.78740157480314965" top="0.98425196850393704" bottom="0.98425196850393704" header="0.51181102362204722" footer="0.51181102362204722"/>
  <pageSetup paperSize="9" scale="7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pageSetUpPr fitToPage="1"/>
  </sheetPr>
  <dimension ref="A1:AE54"/>
  <sheetViews>
    <sheetView zoomScale="90" zoomScaleNormal="90" zoomScaleSheetLayoutView="98" workbookViewId="0">
      <selection activeCell="I53" sqref="I53"/>
    </sheetView>
  </sheetViews>
  <sheetFormatPr baseColWidth="10" defaultRowHeight="12.75"/>
  <cols>
    <col min="1" max="1" width="4.28515625" customWidth="1"/>
    <col min="2" max="2" width="29" customWidth="1"/>
    <col min="3" max="3" width="12.42578125" style="71" bestFit="1" customWidth="1"/>
    <col min="4" max="4" width="84.7109375" customWidth="1"/>
    <col min="5" max="5" width="25" customWidth="1"/>
    <col min="6" max="6" width="7.28515625" bestFit="1" customWidth="1"/>
    <col min="7" max="7" width="7.28515625" customWidth="1"/>
    <col min="8" max="8" width="13.7109375" customWidth="1"/>
    <col min="9" max="9" width="14.28515625" bestFit="1" customWidth="1"/>
    <col min="10" max="10" width="9.42578125" customWidth="1"/>
  </cols>
  <sheetData>
    <row r="1" spans="1:31" ht="23.25">
      <c r="A1" s="1" t="str">
        <f>"T 4  Detailinventar Anlagen (ohne Investitionen in Immobilien) vom Gebundenen Vermögen,  Stand 31.12 "&amp;'EF KAP 0'!H12&amp;""</f>
        <v>T 4  Detailinventar Anlagen (ohne Investitionen in Immobilien) vom Gebundenen Vermögen,  Stand 31.12 2019</v>
      </c>
      <c r="C1" s="68"/>
      <c r="G1" s="121" t="s">
        <v>74</v>
      </c>
      <c r="AE1">
        <v>1</v>
      </c>
    </row>
    <row r="2" spans="1:31" ht="12" customHeight="1">
      <c r="A2" s="1" t="s">
        <v>8</v>
      </c>
      <c r="C2" s="68"/>
      <c r="AE2">
        <v>9749</v>
      </c>
    </row>
    <row r="3" spans="1:31" ht="48.75" customHeight="1">
      <c r="A3" s="75" t="s">
        <v>28</v>
      </c>
      <c r="B3" s="67" t="s">
        <v>89</v>
      </c>
      <c r="C3" s="67" t="s">
        <v>47</v>
      </c>
      <c r="D3" s="59" t="s">
        <v>80</v>
      </c>
      <c r="E3" s="74" t="s">
        <v>5</v>
      </c>
      <c r="F3" s="74" t="s">
        <v>48</v>
      </c>
      <c r="G3" s="67" t="s">
        <v>62</v>
      </c>
      <c r="H3" s="67" t="s">
        <v>0</v>
      </c>
      <c r="I3" s="67" t="s">
        <v>46</v>
      </c>
      <c r="J3" s="67" t="s">
        <v>45</v>
      </c>
    </row>
    <row r="4" spans="1:31" ht="15">
      <c r="A4" s="11">
        <v>1</v>
      </c>
      <c r="B4" s="195"/>
      <c r="C4" s="196"/>
      <c r="D4" s="195"/>
      <c r="E4" s="195"/>
      <c r="F4" s="196"/>
      <c r="G4" s="197"/>
      <c r="H4" s="198"/>
      <c r="I4" s="117" t="e">
        <f>IF(H4/'EF KAP 1'!$E$3=0,"",H4/'EF KAP 1'!$E$3)</f>
        <v>#DIV/0!</v>
      </c>
      <c r="J4" s="117" t="str">
        <f>IF(D4="","",IF($D4=$B$49,IF($C4=1,1,IF($C4=2,0.2,0.05)),IF($D4=$B$50,IF(C4=1,1,0.05),"-")))</f>
        <v/>
      </c>
    </row>
    <row r="5" spans="1:31" ht="15">
      <c r="A5" s="11">
        <v>2</v>
      </c>
      <c r="B5" s="195"/>
      <c r="C5" s="196"/>
      <c r="D5" s="195"/>
      <c r="E5" s="195"/>
      <c r="F5" s="196"/>
      <c r="G5" s="197"/>
      <c r="H5" s="198"/>
      <c r="I5" s="117" t="e">
        <f>IF(H5/'EF KAP 1'!$E$3=0,"",H5/'EF KAP 1'!$E$3)</f>
        <v>#DIV/0!</v>
      </c>
      <c r="J5" s="117" t="str">
        <f>IF(D5="","",IF($D5=$B$49,IF($C5=1,1,IF($C5=2,0.2,0.05)),IF($D5=$B$50,IF(C5=1,1,0.05),"-")))</f>
        <v/>
      </c>
    </row>
    <row r="6" spans="1:31" ht="15">
      <c r="A6" s="11">
        <v>3</v>
      </c>
      <c r="B6" s="195"/>
      <c r="C6" s="196"/>
      <c r="D6" s="195"/>
      <c r="E6" s="195"/>
      <c r="F6" s="196"/>
      <c r="G6" s="197"/>
      <c r="H6" s="198"/>
      <c r="I6" s="117" t="e">
        <f>IF(H6/'EF KAP 1'!$E$3=0,"",H6/'EF KAP 1'!$E$3)</f>
        <v>#DIV/0!</v>
      </c>
      <c r="J6" s="117" t="str">
        <f>IF(D6="","",IF($D6=$B$49,IF($C6=1,1,IF($C6=2,0.2,0.05)),IF($D6=$B$50,IF(C6=1,1,0.05),"-")))</f>
        <v/>
      </c>
    </row>
    <row r="7" spans="1:31" ht="15">
      <c r="A7" s="11">
        <v>4</v>
      </c>
      <c r="B7" s="195"/>
      <c r="C7" s="196"/>
      <c r="D7" s="195"/>
      <c r="E7" s="195"/>
      <c r="F7" s="196"/>
      <c r="G7" s="197"/>
      <c r="H7" s="198"/>
      <c r="I7" s="117" t="e">
        <f>IF(H7/'EF KAP 1'!$E$3=0,"",H7/'EF KAP 1'!$E$3)</f>
        <v>#DIV/0!</v>
      </c>
      <c r="J7" s="117" t="str">
        <f>IF(D7="","",IF($D7=$B$49,IF($C7=1,1,IF($C7=2,0.2,0.05)),IF($D7=$B$50,IF(C7=1,1,0.05),"-")))</f>
        <v/>
      </c>
    </row>
    <row r="8" spans="1:31" ht="15">
      <c r="A8" s="11">
        <v>5</v>
      </c>
      <c r="B8" s="195"/>
      <c r="C8" s="196"/>
      <c r="D8" s="195"/>
      <c r="E8" s="195"/>
      <c r="F8" s="196"/>
      <c r="G8" s="197"/>
      <c r="H8" s="198"/>
      <c r="I8" s="117" t="e">
        <f>IF(H8/'EF KAP 1'!$E$3=0,"",H8/'EF KAP 1'!$E$3)</f>
        <v>#DIV/0!</v>
      </c>
      <c r="J8" s="117" t="str">
        <f>IF(D8="","",IF($D8=$B$49,IF($C8=1,1,IF($C8=2,0.2,0.05)),IF($D8=$B$50,IF(C8=1,1,0.05),"-")))</f>
        <v/>
      </c>
    </row>
    <row r="9" spans="1:31" ht="15">
      <c r="A9" s="11">
        <v>6</v>
      </c>
      <c r="B9" s="195"/>
      <c r="C9" s="196"/>
      <c r="D9" s="195"/>
      <c r="E9" s="195"/>
      <c r="F9" s="196"/>
      <c r="G9" s="197"/>
      <c r="H9" s="198"/>
      <c r="I9" s="117" t="e">
        <f>IF(H9/'EF KAP 1'!$E$3=0,"",H9/'EF KAP 1'!$E$3)</f>
        <v>#DIV/0!</v>
      </c>
      <c r="J9" s="117" t="str">
        <f t="shared" ref="J9:J36" si="0">IF(D9="","",IF($D9=$B$49,IF($C9=1,1,IF($C9=2,0.2,0.05)),IF($D9=$B$50,IF(C9=1,1,0.05),"-")))</f>
        <v/>
      </c>
    </row>
    <row r="10" spans="1:31" ht="15">
      <c r="A10" s="11">
        <v>7</v>
      </c>
      <c r="B10" s="195"/>
      <c r="C10" s="196"/>
      <c r="D10" s="195"/>
      <c r="E10" s="195"/>
      <c r="F10" s="196"/>
      <c r="G10" s="197"/>
      <c r="H10" s="198"/>
      <c r="I10" s="117" t="e">
        <f>IF(H10/'EF KAP 1'!$E$3=0,"",H10/'EF KAP 1'!$E$3)</f>
        <v>#DIV/0!</v>
      </c>
      <c r="J10" s="117" t="str">
        <f t="shared" si="0"/>
        <v/>
      </c>
    </row>
    <row r="11" spans="1:31" ht="15">
      <c r="A11" s="11">
        <v>8</v>
      </c>
      <c r="B11" s="195"/>
      <c r="C11" s="196"/>
      <c r="D11" s="195"/>
      <c r="E11" s="195"/>
      <c r="F11" s="196"/>
      <c r="G11" s="197"/>
      <c r="H11" s="198"/>
      <c r="I11" s="117" t="e">
        <f>IF(H11/'EF KAP 1'!$E$3=0,"",H11/'EF KAP 1'!$E$3)</f>
        <v>#DIV/0!</v>
      </c>
      <c r="J11" s="117" t="str">
        <f t="shared" si="0"/>
        <v/>
      </c>
    </row>
    <row r="12" spans="1:31" ht="15">
      <c r="A12" s="11">
        <v>9</v>
      </c>
      <c r="B12" s="195"/>
      <c r="C12" s="196"/>
      <c r="D12" s="195"/>
      <c r="E12" s="195"/>
      <c r="F12" s="196"/>
      <c r="G12" s="197"/>
      <c r="H12" s="198"/>
      <c r="I12" s="117" t="e">
        <f>IF(H12/'EF KAP 1'!$E$3=0,"",H12/'EF KAP 1'!$E$3)</f>
        <v>#DIV/0!</v>
      </c>
      <c r="J12" s="117" t="str">
        <f t="shared" si="0"/>
        <v/>
      </c>
    </row>
    <row r="13" spans="1:31" ht="15">
      <c r="A13" s="11">
        <v>10</v>
      </c>
      <c r="B13" s="195"/>
      <c r="C13" s="196"/>
      <c r="D13" s="195"/>
      <c r="E13" s="195"/>
      <c r="F13" s="196"/>
      <c r="G13" s="197"/>
      <c r="H13" s="198"/>
      <c r="I13" s="117" t="e">
        <f>IF(H13/'EF KAP 1'!$E$3=0,"",H13/'EF KAP 1'!$E$3)</f>
        <v>#DIV/0!</v>
      </c>
      <c r="J13" s="117" t="str">
        <f t="shared" si="0"/>
        <v/>
      </c>
    </row>
    <row r="14" spans="1:31" ht="15">
      <c r="A14" s="11">
        <v>11</v>
      </c>
      <c r="B14" s="195"/>
      <c r="C14" s="196"/>
      <c r="D14" s="195"/>
      <c r="E14" s="195"/>
      <c r="F14" s="196"/>
      <c r="G14" s="197"/>
      <c r="H14" s="198"/>
      <c r="I14" s="117" t="e">
        <f>IF(H14/'EF KAP 1'!$E$3=0,"",H14/'EF KAP 1'!$E$3)</f>
        <v>#DIV/0!</v>
      </c>
      <c r="J14" s="117" t="str">
        <f t="shared" si="0"/>
        <v/>
      </c>
    </row>
    <row r="15" spans="1:31" ht="15">
      <c r="A15" s="11">
        <v>12</v>
      </c>
      <c r="B15" s="195"/>
      <c r="C15" s="196"/>
      <c r="D15" s="195"/>
      <c r="E15" s="195"/>
      <c r="F15" s="196"/>
      <c r="G15" s="197"/>
      <c r="H15" s="198"/>
      <c r="I15" s="117" t="e">
        <f>IF(H15/'EF KAP 1'!$E$3=0,"",H15/'EF KAP 1'!$E$3)</f>
        <v>#DIV/0!</v>
      </c>
      <c r="J15" s="117" t="str">
        <f t="shared" si="0"/>
        <v/>
      </c>
    </row>
    <row r="16" spans="1:31" ht="15">
      <c r="A16" s="11">
        <v>13</v>
      </c>
      <c r="B16" s="195"/>
      <c r="C16" s="196"/>
      <c r="D16" s="195"/>
      <c r="E16" s="195"/>
      <c r="F16" s="196"/>
      <c r="G16" s="197"/>
      <c r="H16" s="198"/>
      <c r="I16" s="117" t="e">
        <f>IF(H16/'EF KAP 1'!$E$3=0,"",H16/'EF KAP 1'!$E$3)</f>
        <v>#DIV/0!</v>
      </c>
      <c r="J16" s="117" t="str">
        <f t="shared" si="0"/>
        <v/>
      </c>
    </row>
    <row r="17" spans="1:10" ht="15">
      <c r="A17" s="11">
        <v>14</v>
      </c>
      <c r="B17" s="195"/>
      <c r="C17" s="196"/>
      <c r="D17" s="195"/>
      <c r="E17" s="195"/>
      <c r="F17" s="196"/>
      <c r="G17" s="197"/>
      <c r="H17" s="198"/>
      <c r="I17" s="117" t="e">
        <f>IF(H17/'EF KAP 1'!$E$3=0,"",H17/'EF KAP 1'!$E$3)</f>
        <v>#DIV/0!</v>
      </c>
      <c r="J17" s="117" t="str">
        <f t="shared" si="0"/>
        <v/>
      </c>
    </row>
    <row r="18" spans="1:10" ht="15">
      <c r="A18" s="11">
        <v>15</v>
      </c>
      <c r="B18" s="195"/>
      <c r="C18" s="196"/>
      <c r="D18" s="195"/>
      <c r="E18" s="195"/>
      <c r="F18" s="196"/>
      <c r="G18" s="197"/>
      <c r="H18" s="198"/>
      <c r="I18" s="117" t="e">
        <f>IF(H18/'EF KAP 1'!$E$3=0,"",H18/'EF KAP 1'!$E$3)</f>
        <v>#DIV/0!</v>
      </c>
      <c r="J18" s="117" t="str">
        <f t="shared" si="0"/>
        <v/>
      </c>
    </row>
    <row r="19" spans="1:10" ht="15">
      <c r="A19" s="11">
        <v>16</v>
      </c>
      <c r="B19" s="195"/>
      <c r="C19" s="196"/>
      <c r="D19" s="195"/>
      <c r="E19" s="195"/>
      <c r="F19" s="196"/>
      <c r="G19" s="197"/>
      <c r="H19" s="198"/>
      <c r="I19" s="117" t="e">
        <f>IF(H19/'EF KAP 1'!$E$3=0,"",H19/'EF KAP 1'!$E$3)</f>
        <v>#DIV/0!</v>
      </c>
      <c r="J19" s="117" t="str">
        <f t="shared" si="0"/>
        <v/>
      </c>
    </row>
    <row r="20" spans="1:10" ht="15">
      <c r="A20" s="11">
        <v>17</v>
      </c>
      <c r="B20" s="195"/>
      <c r="C20" s="196"/>
      <c r="D20" s="195"/>
      <c r="E20" s="195"/>
      <c r="F20" s="196"/>
      <c r="G20" s="197"/>
      <c r="H20" s="198"/>
      <c r="I20" s="117" t="e">
        <f>IF(H20/'EF KAP 1'!$E$3=0,"",H20/'EF KAP 1'!$E$3)</f>
        <v>#DIV/0!</v>
      </c>
      <c r="J20" s="117" t="str">
        <f t="shared" si="0"/>
        <v/>
      </c>
    </row>
    <row r="21" spans="1:10" ht="15">
      <c r="A21" s="11">
        <v>18</v>
      </c>
      <c r="B21" s="195"/>
      <c r="C21" s="196"/>
      <c r="D21" s="195"/>
      <c r="E21" s="195"/>
      <c r="F21" s="196"/>
      <c r="G21" s="197"/>
      <c r="H21" s="198"/>
      <c r="I21" s="117" t="e">
        <f>IF(H21/'EF KAP 1'!$E$3=0,"",H21/'EF KAP 1'!$E$3)</f>
        <v>#DIV/0!</v>
      </c>
      <c r="J21" s="117" t="str">
        <f t="shared" si="0"/>
        <v/>
      </c>
    </row>
    <row r="22" spans="1:10" ht="15">
      <c r="A22" s="11">
        <v>19</v>
      </c>
      <c r="B22" s="195"/>
      <c r="C22" s="196"/>
      <c r="D22" s="195"/>
      <c r="E22" s="195"/>
      <c r="F22" s="196"/>
      <c r="G22" s="197"/>
      <c r="H22" s="198"/>
      <c r="I22" s="117" t="e">
        <f>IF(H22/'EF KAP 1'!$E$3=0,"",H22/'EF KAP 1'!$E$3)</f>
        <v>#DIV/0!</v>
      </c>
      <c r="J22" s="117" t="str">
        <f t="shared" si="0"/>
        <v/>
      </c>
    </row>
    <row r="23" spans="1:10" ht="15">
      <c r="A23" s="11">
        <v>20</v>
      </c>
      <c r="B23" s="195"/>
      <c r="C23" s="196"/>
      <c r="D23" s="195"/>
      <c r="E23" s="195"/>
      <c r="F23" s="196"/>
      <c r="G23" s="197"/>
      <c r="H23" s="198"/>
      <c r="I23" s="117" t="e">
        <f>IF(H23/'EF KAP 1'!$E$3=0,"",H23/'EF KAP 1'!$E$3)</f>
        <v>#DIV/0!</v>
      </c>
      <c r="J23" s="117" t="str">
        <f t="shared" si="0"/>
        <v/>
      </c>
    </row>
    <row r="24" spans="1:10" ht="15">
      <c r="A24" s="11">
        <v>21</v>
      </c>
      <c r="B24" s="195"/>
      <c r="C24" s="196"/>
      <c r="D24" s="195"/>
      <c r="E24" s="195"/>
      <c r="F24" s="196"/>
      <c r="G24" s="197"/>
      <c r="H24" s="198"/>
      <c r="I24" s="117" t="e">
        <f>IF(H24/'EF KAP 1'!$E$3=0,"",H24/'EF KAP 1'!$E$3)</f>
        <v>#DIV/0!</v>
      </c>
      <c r="J24" s="117" t="str">
        <f t="shared" si="0"/>
        <v/>
      </c>
    </row>
    <row r="25" spans="1:10" ht="15">
      <c r="A25" s="11">
        <v>22</v>
      </c>
      <c r="B25" s="195"/>
      <c r="C25" s="196"/>
      <c r="D25" s="195"/>
      <c r="E25" s="195"/>
      <c r="F25" s="196"/>
      <c r="G25" s="197"/>
      <c r="H25" s="198"/>
      <c r="I25" s="117" t="e">
        <f>IF(H25/'EF KAP 1'!$E$3=0,"",H25/'EF KAP 1'!$E$3)</f>
        <v>#DIV/0!</v>
      </c>
      <c r="J25" s="117" t="str">
        <f t="shared" si="0"/>
        <v/>
      </c>
    </row>
    <row r="26" spans="1:10" ht="15">
      <c r="A26" s="11">
        <v>23</v>
      </c>
      <c r="B26" s="195"/>
      <c r="C26" s="196"/>
      <c r="D26" s="195"/>
      <c r="E26" s="195"/>
      <c r="F26" s="196"/>
      <c r="G26" s="197"/>
      <c r="H26" s="198"/>
      <c r="I26" s="117" t="e">
        <f>IF(H26/'EF KAP 1'!$E$3=0,"",H26/'EF KAP 1'!$E$3)</f>
        <v>#DIV/0!</v>
      </c>
      <c r="J26" s="117" t="str">
        <f t="shared" si="0"/>
        <v/>
      </c>
    </row>
    <row r="27" spans="1:10" ht="15">
      <c r="A27" s="11">
        <v>24</v>
      </c>
      <c r="B27" s="195"/>
      <c r="C27" s="196"/>
      <c r="D27" s="195"/>
      <c r="E27" s="195"/>
      <c r="F27" s="196"/>
      <c r="G27" s="197"/>
      <c r="H27" s="198"/>
      <c r="I27" s="117" t="e">
        <f>IF(H27/'EF KAP 1'!$E$3=0,"",H27/'EF KAP 1'!$E$3)</f>
        <v>#DIV/0!</v>
      </c>
      <c r="J27" s="117" t="str">
        <f t="shared" si="0"/>
        <v/>
      </c>
    </row>
    <row r="28" spans="1:10" ht="15">
      <c r="A28" s="11">
        <v>25</v>
      </c>
      <c r="B28" s="195"/>
      <c r="C28" s="196"/>
      <c r="D28" s="195"/>
      <c r="E28" s="195"/>
      <c r="F28" s="196"/>
      <c r="G28" s="197"/>
      <c r="H28" s="198"/>
      <c r="I28" s="117" t="e">
        <f>IF(H28/'EF KAP 1'!$E$3=0,"",H28/'EF KAP 1'!$E$3)</f>
        <v>#DIV/0!</v>
      </c>
      <c r="J28" s="117" t="str">
        <f t="shared" si="0"/>
        <v/>
      </c>
    </row>
    <row r="29" spans="1:10" ht="15">
      <c r="A29" s="11">
        <v>26</v>
      </c>
      <c r="B29" s="195"/>
      <c r="C29" s="196"/>
      <c r="D29" s="195"/>
      <c r="E29" s="195"/>
      <c r="F29" s="196"/>
      <c r="G29" s="197"/>
      <c r="H29" s="198"/>
      <c r="I29" s="117" t="e">
        <f>IF(H29/'EF KAP 1'!$E$3=0,"",H29/'EF KAP 1'!$E$3)</f>
        <v>#DIV/0!</v>
      </c>
      <c r="J29" s="117" t="str">
        <f t="shared" si="0"/>
        <v/>
      </c>
    </row>
    <row r="30" spans="1:10" ht="15">
      <c r="A30" s="11">
        <v>27</v>
      </c>
      <c r="B30" s="195"/>
      <c r="C30" s="196"/>
      <c r="D30" s="195"/>
      <c r="E30" s="195"/>
      <c r="F30" s="196"/>
      <c r="G30" s="197"/>
      <c r="H30" s="198"/>
      <c r="I30" s="117" t="e">
        <f>IF(H30/'EF KAP 1'!$E$3=0,"",H30/'EF KAP 1'!$E$3)</f>
        <v>#DIV/0!</v>
      </c>
      <c r="J30" s="117" t="str">
        <f t="shared" si="0"/>
        <v/>
      </c>
    </row>
    <row r="31" spans="1:10" ht="15">
      <c r="A31" s="11">
        <v>28</v>
      </c>
      <c r="B31" s="195"/>
      <c r="C31" s="196"/>
      <c r="D31" s="195"/>
      <c r="E31" s="195"/>
      <c r="F31" s="196"/>
      <c r="G31" s="197"/>
      <c r="H31" s="198"/>
      <c r="I31" s="117" t="e">
        <f>IF(H31/'EF KAP 1'!$E$3=0,"",H31/'EF KAP 1'!$E$3)</f>
        <v>#DIV/0!</v>
      </c>
      <c r="J31" s="117" t="str">
        <f t="shared" si="0"/>
        <v/>
      </c>
    </row>
    <row r="32" spans="1:10" ht="15">
      <c r="A32" s="11">
        <v>29</v>
      </c>
      <c r="B32" s="195"/>
      <c r="C32" s="196"/>
      <c r="D32" s="195"/>
      <c r="E32" s="195"/>
      <c r="F32" s="196"/>
      <c r="G32" s="197"/>
      <c r="H32" s="198"/>
      <c r="I32" s="117" t="e">
        <f>IF(H32/'EF KAP 1'!$E$3=0,"",H32/'EF KAP 1'!$E$3)</f>
        <v>#DIV/0!</v>
      </c>
      <c r="J32" s="117" t="str">
        <f t="shared" si="0"/>
        <v/>
      </c>
    </row>
    <row r="33" spans="1:10" ht="15">
      <c r="A33" s="11">
        <v>30</v>
      </c>
      <c r="B33" s="195"/>
      <c r="C33" s="196"/>
      <c r="D33" s="195"/>
      <c r="E33" s="195"/>
      <c r="F33" s="196"/>
      <c r="G33" s="197"/>
      <c r="H33" s="198"/>
      <c r="I33" s="117" t="e">
        <f>IF(H33/'EF KAP 1'!$E$3=0,"",H33/'EF KAP 1'!$E$3)</f>
        <v>#DIV/0!</v>
      </c>
      <c r="J33" s="117" t="str">
        <f t="shared" si="0"/>
        <v/>
      </c>
    </row>
    <row r="34" spans="1:10" ht="15">
      <c r="A34" s="11">
        <v>31</v>
      </c>
      <c r="B34" s="195"/>
      <c r="C34" s="196"/>
      <c r="D34" s="195"/>
      <c r="E34" s="195"/>
      <c r="F34" s="196"/>
      <c r="G34" s="197"/>
      <c r="H34" s="198"/>
      <c r="I34" s="117" t="e">
        <f>IF(H34/'EF KAP 1'!$E$3=0,"",H34/'EF KAP 1'!$E$3)</f>
        <v>#DIV/0!</v>
      </c>
      <c r="J34" s="117" t="str">
        <f t="shared" si="0"/>
        <v/>
      </c>
    </row>
    <row r="35" spans="1:10" ht="15">
      <c r="A35" s="11">
        <v>32</v>
      </c>
      <c r="B35" s="195"/>
      <c r="C35" s="196"/>
      <c r="D35" s="195"/>
      <c r="E35" s="195"/>
      <c r="F35" s="196"/>
      <c r="G35" s="197"/>
      <c r="H35" s="198"/>
      <c r="I35" s="117" t="e">
        <f>IF(H35/'EF KAP 1'!$E$3=0,"",H35/'EF KAP 1'!$E$3)</f>
        <v>#DIV/0!</v>
      </c>
      <c r="J35" s="117" t="str">
        <f t="shared" si="0"/>
        <v/>
      </c>
    </row>
    <row r="36" spans="1:10" ht="15">
      <c r="A36" s="11">
        <v>33</v>
      </c>
      <c r="B36" s="195"/>
      <c r="C36" s="196"/>
      <c r="D36" s="195"/>
      <c r="E36" s="195"/>
      <c r="F36" s="196"/>
      <c r="G36" s="197"/>
      <c r="H36" s="198"/>
      <c r="I36" s="117" t="e">
        <f>IF(H36/'EF KAP 1'!$E$3=0,"",H36/'EF KAP 1'!$E$3)</f>
        <v>#DIV/0!</v>
      </c>
      <c r="J36" s="117" t="str">
        <f t="shared" si="0"/>
        <v/>
      </c>
    </row>
    <row r="37" spans="1:10" ht="7.5" customHeight="1">
      <c r="A37" s="9"/>
      <c r="B37" s="9"/>
      <c r="C37" s="69"/>
      <c r="D37" s="69"/>
      <c r="E37" s="10"/>
      <c r="F37" s="9"/>
      <c r="G37" s="9"/>
      <c r="H37" s="9"/>
      <c r="I37" s="9"/>
    </row>
    <row r="38" spans="1:10" ht="15">
      <c r="A38" s="9"/>
      <c r="B38" s="9"/>
      <c r="C38" s="69"/>
      <c r="D38" s="10"/>
      <c r="E38" s="10"/>
      <c r="F38" s="10"/>
      <c r="G38" s="10"/>
      <c r="H38" s="10"/>
      <c r="I38" s="10"/>
    </row>
    <row r="39" spans="1:10">
      <c r="A39" s="20"/>
      <c r="B39" s="20"/>
      <c r="C39" s="70"/>
      <c r="D39" s="20"/>
      <c r="E39" s="20"/>
      <c r="F39" s="20"/>
      <c r="G39" s="20"/>
      <c r="H39" s="20"/>
      <c r="I39" s="20"/>
    </row>
    <row r="40" spans="1:10" s="81" customFormat="1" ht="18">
      <c r="A40" s="224" t="s">
        <v>142</v>
      </c>
      <c r="B40" s="225"/>
      <c r="C40" s="225"/>
      <c r="D40" s="225"/>
      <c r="E40" s="225"/>
      <c r="F40" s="225"/>
      <c r="G40" s="225"/>
      <c r="H40" s="225"/>
      <c r="I40" s="225"/>
      <c r="J40" s="226"/>
    </row>
    <row r="41" spans="1:10" s="81" customFormat="1" ht="18">
      <c r="A41" s="115" t="s">
        <v>81</v>
      </c>
      <c r="B41" s="83"/>
      <c r="C41" s="83"/>
      <c r="D41" s="83"/>
      <c r="E41" s="83"/>
      <c r="F41" s="83"/>
      <c r="G41" s="83"/>
      <c r="H41" s="83"/>
      <c r="I41" s="83"/>
    </row>
    <row r="42" spans="1:10" s="81" customFormat="1" ht="7.15" customHeight="1">
      <c r="B42" s="83"/>
      <c r="C42" s="83"/>
      <c r="D42" s="83"/>
      <c r="E42" s="83"/>
      <c r="F42" s="83"/>
      <c r="G42" s="83"/>
      <c r="H42" s="83"/>
      <c r="I42" s="83"/>
    </row>
    <row r="43" spans="1:10" s="81" customFormat="1" ht="15.75">
      <c r="A43" s="222" t="s">
        <v>90</v>
      </c>
      <c r="B43" s="223"/>
      <c r="C43" s="223"/>
      <c r="D43" s="223"/>
      <c r="E43" s="223"/>
      <c r="F43" s="223"/>
      <c r="G43" s="223"/>
      <c r="H43" s="223"/>
      <c r="I43" s="223"/>
    </row>
    <row r="44" spans="1:10" s="81" customFormat="1" ht="15.75">
      <c r="A44" s="86"/>
      <c r="B44" s="82" t="s">
        <v>43</v>
      </c>
      <c r="C44" s="83"/>
      <c r="D44" s="83"/>
      <c r="E44" s="83"/>
      <c r="F44" s="83"/>
      <c r="G44" s="83"/>
      <c r="H44" s="83"/>
      <c r="I44" s="83"/>
    </row>
    <row r="45" spans="1:10" s="81" customFormat="1" ht="15.75">
      <c r="A45" s="86"/>
      <c r="B45" s="82" t="s">
        <v>79</v>
      </c>
      <c r="C45" s="83"/>
      <c r="D45" s="83"/>
      <c r="E45" s="83"/>
      <c r="F45" s="83"/>
      <c r="G45" s="83"/>
      <c r="H45" s="83"/>
      <c r="I45" s="83"/>
    </row>
    <row r="46" spans="1:10" s="81" customFormat="1" ht="15.75">
      <c r="A46" s="86"/>
      <c r="B46" s="82" t="s">
        <v>44</v>
      </c>
      <c r="C46" s="83"/>
      <c r="D46" s="83"/>
      <c r="E46" s="83"/>
      <c r="F46" s="83"/>
      <c r="G46" s="83"/>
      <c r="H46" s="83"/>
      <c r="I46" s="83"/>
    </row>
    <row r="47" spans="1:10" s="81" customFormat="1" ht="7.15" customHeight="1">
      <c r="B47" s="83"/>
      <c r="C47" s="83"/>
      <c r="D47" s="83"/>
      <c r="E47" s="83"/>
      <c r="F47" s="83"/>
      <c r="G47" s="83"/>
      <c r="H47" s="83"/>
      <c r="I47" s="83"/>
    </row>
    <row r="48" spans="1:10" s="81" customFormat="1" ht="15.75">
      <c r="A48" s="222" t="s">
        <v>82</v>
      </c>
      <c r="B48" s="223"/>
      <c r="C48" s="223"/>
      <c r="D48" s="223"/>
      <c r="E48" s="223"/>
      <c r="F48" s="223"/>
      <c r="G48" s="223"/>
      <c r="H48" s="223"/>
      <c r="I48" s="223"/>
    </row>
    <row r="49" spans="1:9" s="81" customFormat="1" ht="15.75">
      <c r="A49" s="84"/>
      <c r="B49" s="82" t="s">
        <v>41</v>
      </c>
      <c r="C49" s="83"/>
      <c r="D49" s="83"/>
      <c r="E49" s="83"/>
      <c r="F49" s="83"/>
      <c r="G49" s="83"/>
      <c r="H49" s="83"/>
      <c r="I49" s="83"/>
    </row>
    <row r="50" spans="1:9" s="81" customFormat="1" ht="15.75">
      <c r="A50" s="84"/>
      <c r="B50" s="82" t="s">
        <v>42</v>
      </c>
      <c r="C50" s="83"/>
      <c r="D50" s="83"/>
      <c r="E50" s="83"/>
      <c r="F50" s="83"/>
      <c r="G50" s="83"/>
      <c r="H50" s="83"/>
      <c r="I50" s="83"/>
    </row>
    <row r="51" spans="1:9" s="81" customFormat="1" ht="15.75">
      <c r="A51" s="84"/>
      <c r="B51" s="82" t="s">
        <v>88</v>
      </c>
      <c r="C51" s="82"/>
      <c r="D51" s="82"/>
      <c r="E51" s="85"/>
      <c r="F51" s="82"/>
      <c r="G51" s="82"/>
      <c r="H51" s="82"/>
      <c r="I51" s="82"/>
    </row>
    <row r="52" spans="1:9" ht="15">
      <c r="A52" s="43"/>
      <c r="B52" s="76"/>
      <c r="C52" s="77"/>
      <c r="D52" s="3"/>
      <c r="E52" s="3"/>
      <c r="F52" s="3"/>
      <c r="G52" s="3"/>
      <c r="H52" s="3"/>
      <c r="I52" s="3"/>
    </row>
    <row r="53" spans="1:9">
      <c r="B53" s="72"/>
      <c r="D53" s="3"/>
      <c r="E53" s="3"/>
    </row>
    <row r="54" spans="1:9">
      <c r="B54" s="72"/>
    </row>
  </sheetData>
  <sheetProtection algorithmName="SHA-512" hashValue="zW/8RDLEz6D14KihE6H0k+1SiHbb8RX3aatolZkxOIrwsbP+zAoGWEasxulyVrFizxj9de/07xSbQ53mdQylxQ==" saltValue="KnNval34FbkW17INKvsrfg==" spinCount="100000" sheet="1" objects="1" scenarios="1"/>
  <mergeCells count="3">
    <mergeCell ref="A48:I48"/>
    <mergeCell ref="A43:I43"/>
    <mergeCell ref="A40:J40"/>
  </mergeCells>
  <conditionalFormatting sqref="I4:I36">
    <cfRule type="cellIs" dxfId="2" priority="1" stopIfTrue="1" operator="greaterThan">
      <formula>J4</formula>
    </cfRule>
  </conditionalFormatting>
  <dataValidations count="2">
    <dataValidation type="list" allowBlank="1" showInputMessage="1" showErrorMessage="1" sqref="D4:D36">
      <formula1>Kategorien</formula1>
    </dataValidation>
    <dataValidation type="list" allowBlank="1" showInputMessage="1" showErrorMessage="1" sqref="C4:C36">
      <formula1>$A$4:$A$6</formula1>
    </dataValidation>
  </dataValidations>
  <pageMargins left="0.39370078740157483" right="0.27559055118110237" top="0.59055118110236227" bottom="0.59055118110236227" header="0.51181102362204722" footer="0.51181102362204722"/>
  <pageSetup paperSize="9" scale="66"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pageSetUpPr fitToPage="1"/>
  </sheetPr>
  <dimension ref="A1:N49"/>
  <sheetViews>
    <sheetView tabSelected="1" topLeftCell="D1" zoomScale="102" zoomScaleNormal="102" zoomScaleSheetLayoutView="96" workbookViewId="0">
      <selection activeCell="I53" sqref="I53"/>
    </sheetView>
  </sheetViews>
  <sheetFormatPr baseColWidth="10" defaultRowHeight="12.75"/>
  <cols>
    <col min="1" max="1" width="5.28515625" customWidth="1"/>
    <col min="2" max="2" width="42.5703125" customWidth="1"/>
    <col min="3" max="3" width="9.7109375" customWidth="1"/>
    <col min="4" max="4" width="11.7109375" customWidth="1"/>
    <col min="5" max="5" width="51.7109375" style="66" customWidth="1"/>
    <col min="6" max="6" width="8.5703125" customWidth="1"/>
    <col min="7" max="7" width="13.5703125" customWidth="1"/>
    <col min="8" max="8" width="15.5703125" customWidth="1"/>
    <col min="9" max="9" width="24.85546875" customWidth="1"/>
    <col min="10" max="10" width="13.42578125" customWidth="1"/>
    <col min="11" max="11" width="9.85546875" customWidth="1"/>
    <col min="12" max="12" width="9.7109375" bestFit="1" customWidth="1"/>
    <col min="13" max="13" width="4.7109375" customWidth="1"/>
    <col min="14" max="14" width="14.7109375" customWidth="1"/>
    <col min="15" max="15" width="12.28515625" customWidth="1"/>
  </cols>
  <sheetData>
    <row r="1" spans="1:13" ht="20.25">
      <c r="A1" s="1" t="str">
        <f>"T 5 Detailinventar für Immobilien (ohne Immobilienfonds) vom Gebundenen Vermögen, Stand 31.12 "&amp;'EF KAP 0'!H12&amp;""</f>
        <v>T 5 Detailinventar für Immobilien (ohne Immobilienfonds) vom Gebundenen Vermögen, Stand 31.12 2019</v>
      </c>
      <c r="B1" s="2"/>
      <c r="C1" s="2"/>
      <c r="D1" s="2"/>
      <c r="E1" s="7"/>
      <c r="F1" s="6"/>
      <c r="G1" s="6"/>
      <c r="H1" s="6"/>
      <c r="I1" s="6"/>
      <c r="J1" s="6"/>
      <c r="K1" s="1"/>
    </row>
    <row r="2" spans="1:13">
      <c r="A2" s="2"/>
      <c r="B2" s="2"/>
      <c r="C2" s="2"/>
      <c r="D2" s="2"/>
      <c r="E2" s="7"/>
      <c r="F2" s="6"/>
      <c r="G2" s="6"/>
      <c r="H2" s="6"/>
      <c r="I2" s="6"/>
      <c r="J2" s="6"/>
      <c r="K2" s="7"/>
    </row>
    <row r="3" spans="1:13" ht="50.45" customHeight="1">
      <c r="A3" s="75" t="s">
        <v>57</v>
      </c>
      <c r="B3" s="67" t="s">
        <v>50</v>
      </c>
      <c r="C3" s="67" t="s">
        <v>49</v>
      </c>
      <c r="D3" s="67" t="s">
        <v>75</v>
      </c>
      <c r="E3" s="227" t="s">
        <v>56</v>
      </c>
      <c r="F3" s="228"/>
      <c r="G3" s="67" t="s">
        <v>77</v>
      </c>
      <c r="H3" s="67" t="s">
        <v>51</v>
      </c>
      <c r="I3" s="67" t="s">
        <v>76</v>
      </c>
      <c r="J3" s="207" t="s">
        <v>145</v>
      </c>
      <c r="K3" s="67" t="s">
        <v>78</v>
      </c>
      <c r="L3" s="67" t="s">
        <v>45</v>
      </c>
    </row>
    <row r="4" spans="1:13" ht="15">
      <c r="A4" s="92">
        <v>1</v>
      </c>
      <c r="B4" s="195"/>
      <c r="C4" s="195"/>
      <c r="D4" s="199"/>
      <c r="E4" s="195"/>
      <c r="F4" s="200"/>
      <c r="G4" s="201"/>
      <c r="H4" s="196"/>
      <c r="I4" s="196"/>
      <c r="J4" s="201"/>
      <c r="K4" s="117" t="e">
        <f>IF(J4/'EF KAP 1'!$E$3=0,"",J4/'EF KAP 1'!$E$3)</f>
        <v>#DIV/0!</v>
      </c>
      <c r="L4" s="117" t="str">
        <f>IF(E4="","",IF(C4=$C$32,IF(E4=$B$31,0.05,MAX(0.25*F4,0.05)),0.05))</f>
        <v/>
      </c>
      <c r="M4" s="9"/>
    </row>
    <row r="5" spans="1:13" ht="15">
      <c r="A5" s="92">
        <v>2</v>
      </c>
      <c r="B5" s="195"/>
      <c r="C5" s="195"/>
      <c r="D5" s="199"/>
      <c r="E5" s="195"/>
      <c r="F5" s="200"/>
      <c r="G5" s="201"/>
      <c r="H5" s="196"/>
      <c r="I5" s="196"/>
      <c r="J5" s="201"/>
      <c r="K5" s="117" t="e">
        <f>IF(J5/'EF KAP 1'!$E$3=0,"",J5/'EF KAP 1'!$E$3)</f>
        <v>#DIV/0!</v>
      </c>
      <c r="L5" s="117" t="str">
        <f t="shared" ref="L5:L23" si="0">IF(E5="","",IF(C5=$C$32,IF(E5=$B$31,0.05,MAX(0.25*F5,0.05)),0.05))</f>
        <v/>
      </c>
      <c r="M5" s="9"/>
    </row>
    <row r="6" spans="1:13" ht="15">
      <c r="A6" s="92">
        <v>3</v>
      </c>
      <c r="B6" s="195"/>
      <c r="C6" s="195"/>
      <c r="D6" s="199"/>
      <c r="E6" s="195"/>
      <c r="F6" s="200"/>
      <c r="G6" s="201"/>
      <c r="H6" s="196"/>
      <c r="I6" s="196"/>
      <c r="J6" s="201"/>
      <c r="K6" s="117" t="e">
        <f>IF(J6/'EF KAP 1'!$E$3=0,"",J6/'EF KAP 1'!$E$3)</f>
        <v>#DIV/0!</v>
      </c>
      <c r="L6" s="117" t="str">
        <f t="shared" si="0"/>
        <v/>
      </c>
      <c r="M6" s="9"/>
    </row>
    <row r="7" spans="1:13" ht="15">
      <c r="A7" s="92">
        <v>4</v>
      </c>
      <c r="B7" s="195"/>
      <c r="C7" s="195"/>
      <c r="D7" s="199"/>
      <c r="E7" s="195"/>
      <c r="F7" s="200"/>
      <c r="G7" s="201"/>
      <c r="H7" s="196"/>
      <c r="I7" s="196"/>
      <c r="J7" s="201"/>
      <c r="K7" s="117" t="e">
        <f>IF(J7/'EF KAP 1'!$E$3=0,"",J7/'EF KAP 1'!$E$3)</f>
        <v>#DIV/0!</v>
      </c>
      <c r="L7" s="117" t="str">
        <f t="shared" si="0"/>
        <v/>
      </c>
      <c r="M7" s="9"/>
    </row>
    <row r="8" spans="1:13" ht="15">
      <c r="A8" s="92">
        <v>5</v>
      </c>
      <c r="B8" s="195"/>
      <c r="C8" s="195"/>
      <c r="D8" s="199"/>
      <c r="E8" s="195"/>
      <c r="F8" s="200"/>
      <c r="G8" s="201"/>
      <c r="H8" s="196"/>
      <c r="I8" s="196"/>
      <c r="J8" s="201"/>
      <c r="K8" s="117" t="e">
        <f>IF(J8/'EF KAP 1'!$E$3=0,"",J8/'EF KAP 1'!$E$3)</f>
        <v>#DIV/0!</v>
      </c>
      <c r="L8" s="117" t="str">
        <f t="shared" si="0"/>
        <v/>
      </c>
      <c r="M8" s="9"/>
    </row>
    <row r="9" spans="1:13" ht="15">
      <c r="A9" s="92">
        <v>6</v>
      </c>
      <c r="B9" s="195"/>
      <c r="C9" s="195"/>
      <c r="D9" s="199"/>
      <c r="E9" s="195"/>
      <c r="F9" s="200" t="str">
        <f t="shared" ref="F9:F23" si="1">IF(E9="","",IF(E9=$B$31,"-","% ?"))</f>
        <v/>
      </c>
      <c r="G9" s="201"/>
      <c r="H9" s="196"/>
      <c r="I9" s="196"/>
      <c r="J9" s="201"/>
      <c r="K9" s="117" t="e">
        <f>IF(J9/'EF KAP 1'!$E$3=0,"",J9/'EF KAP 1'!$E$3)</f>
        <v>#DIV/0!</v>
      </c>
      <c r="L9" s="117" t="str">
        <f t="shared" si="0"/>
        <v/>
      </c>
      <c r="M9" s="9"/>
    </row>
    <row r="10" spans="1:13" ht="15">
      <c r="A10" s="92">
        <v>7</v>
      </c>
      <c r="B10" s="195"/>
      <c r="C10" s="195"/>
      <c r="D10" s="199"/>
      <c r="E10" s="195"/>
      <c r="F10" s="200" t="str">
        <f t="shared" si="1"/>
        <v/>
      </c>
      <c r="G10" s="201"/>
      <c r="H10" s="196"/>
      <c r="I10" s="196"/>
      <c r="J10" s="201"/>
      <c r="K10" s="117" t="e">
        <f>IF(J10/'EF KAP 1'!$E$3=0,"",J10/'EF KAP 1'!$E$3)</f>
        <v>#DIV/0!</v>
      </c>
      <c r="L10" s="117" t="str">
        <f t="shared" si="0"/>
        <v/>
      </c>
      <c r="M10" s="9"/>
    </row>
    <row r="11" spans="1:13" ht="15">
      <c r="A11" s="92">
        <v>8</v>
      </c>
      <c r="B11" s="195"/>
      <c r="C11" s="195"/>
      <c r="D11" s="199"/>
      <c r="E11" s="195"/>
      <c r="F11" s="200" t="str">
        <f t="shared" si="1"/>
        <v/>
      </c>
      <c r="G11" s="201"/>
      <c r="H11" s="196"/>
      <c r="I11" s="196"/>
      <c r="J11" s="201"/>
      <c r="K11" s="117" t="e">
        <f>IF(J11/'EF KAP 1'!$E$3=0,"",J11/'EF KAP 1'!$E$3)</f>
        <v>#DIV/0!</v>
      </c>
      <c r="L11" s="117" t="str">
        <f t="shared" si="0"/>
        <v/>
      </c>
      <c r="M11" s="9"/>
    </row>
    <row r="12" spans="1:13" ht="15">
      <c r="A12" s="92">
        <v>9</v>
      </c>
      <c r="B12" s="195"/>
      <c r="C12" s="195"/>
      <c r="D12" s="199"/>
      <c r="E12" s="202"/>
      <c r="F12" s="200" t="str">
        <f t="shared" si="1"/>
        <v/>
      </c>
      <c r="G12" s="201"/>
      <c r="H12" s="196"/>
      <c r="I12" s="196"/>
      <c r="J12" s="201"/>
      <c r="K12" s="117" t="e">
        <f>IF(J12/'EF KAP 1'!$E$3=0,"",J12/'EF KAP 1'!$E$3)</f>
        <v>#DIV/0!</v>
      </c>
      <c r="L12" s="117" t="str">
        <f t="shared" si="0"/>
        <v/>
      </c>
      <c r="M12" s="9"/>
    </row>
    <row r="13" spans="1:13" ht="15">
      <c r="A13" s="92">
        <v>10</v>
      </c>
      <c r="B13" s="195"/>
      <c r="C13" s="195"/>
      <c r="D13" s="199"/>
      <c r="E13" s="195"/>
      <c r="F13" s="200" t="str">
        <f t="shared" si="1"/>
        <v/>
      </c>
      <c r="G13" s="201"/>
      <c r="H13" s="196"/>
      <c r="I13" s="196"/>
      <c r="J13" s="201"/>
      <c r="K13" s="117" t="e">
        <f>IF(J13/'EF KAP 1'!$E$3=0,"",J13/'EF KAP 1'!$E$3)</f>
        <v>#DIV/0!</v>
      </c>
      <c r="L13" s="117" t="str">
        <f t="shared" si="0"/>
        <v/>
      </c>
      <c r="M13" s="9"/>
    </row>
    <row r="14" spans="1:13" ht="15">
      <c r="A14" s="92">
        <v>11</v>
      </c>
      <c r="B14" s="195"/>
      <c r="C14" s="195"/>
      <c r="D14" s="199"/>
      <c r="E14" s="195"/>
      <c r="F14" s="200" t="str">
        <f t="shared" si="1"/>
        <v/>
      </c>
      <c r="G14" s="201"/>
      <c r="H14" s="196"/>
      <c r="I14" s="196"/>
      <c r="J14" s="201"/>
      <c r="K14" s="117" t="e">
        <f>IF(J14/'EF KAP 1'!$E$3=0,"",J14/'EF KAP 1'!$E$3)</f>
        <v>#DIV/0!</v>
      </c>
      <c r="L14" s="117" t="str">
        <f t="shared" si="0"/>
        <v/>
      </c>
      <c r="M14" s="9"/>
    </row>
    <row r="15" spans="1:13" ht="15">
      <c r="A15" s="92">
        <v>12</v>
      </c>
      <c r="B15" s="195"/>
      <c r="C15" s="195"/>
      <c r="D15" s="199"/>
      <c r="E15" s="195"/>
      <c r="F15" s="200" t="str">
        <f t="shared" si="1"/>
        <v/>
      </c>
      <c r="G15" s="201"/>
      <c r="H15" s="196"/>
      <c r="I15" s="196"/>
      <c r="J15" s="201"/>
      <c r="K15" s="117" t="e">
        <f>IF(J15/'EF KAP 1'!$E$3=0,"",J15/'EF KAP 1'!$E$3)</f>
        <v>#DIV/0!</v>
      </c>
      <c r="L15" s="117" t="str">
        <f t="shared" si="0"/>
        <v/>
      </c>
      <c r="M15" s="9"/>
    </row>
    <row r="16" spans="1:13" ht="15">
      <c r="A16" s="92">
        <v>13</v>
      </c>
      <c r="B16" s="195"/>
      <c r="C16" s="195"/>
      <c r="D16" s="199"/>
      <c r="E16" s="195"/>
      <c r="F16" s="200" t="str">
        <f t="shared" si="1"/>
        <v/>
      </c>
      <c r="G16" s="201"/>
      <c r="H16" s="196"/>
      <c r="I16" s="196"/>
      <c r="J16" s="201"/>
      <c r="K16" s="117" t="e">
        <f>IF(J16/'EF KAP 1'!$E$3=0,"",J16/'EF KAP 1'!$E$3)</f>
        <v>#DIV/0!</v>
      </c>
      <c r="L16" s="117" t="str">
        <f t="shared" si="0"/>
        <v/>
      </c>
      <c r="M16" s="9"/>
    </row>
    <row r="17" spans="1:14" ht="15">
      <c r="A17" s="92">
        <v>14</v>
      </c>
      <c r="B17" s="195"/>
      <c r="C17" s="195"/>
      <c r="D17" s="199"/>
      <c r="E17" s="195"/>
      <c r="F17" s="200" t="str">
        <f t="shared" si="1"/>
        <v/>
      </c>
      <c r="G17" s="201"/>
      <c r="H17" s="196"/>
      <c r="I17" s="196"/>
      <c r="J17" s="201"/>
      <c r="K17" s="117" t="e">
        <f>IF(J17/'EF KAP 1'!$E$3=0,"",J17/'EF KAP 1'!$E$3)</f>
        <v>#DIV/0!</v>
      </c>
      <c r="L17" s="117" t="str">
        <f t="shared" si="0"/>
        <v/>
      </c>
      <c r="M17" s="9"/>
    </row>
    <row r="18" spans="1:14" ht="15">
      <c r="A18" s="92">
        <v>15</v>
      </c>
      <c r="B18" s="195"/>
      <c r="C18" s="195"/>
      <c r="D18" s="199"/>
      <c r="E18" s="195"/>
      <c r="F18" s="200" t="str">
        <f t="shared" si="1"/>
        <v/>
      </c>
      <c r="G18" s="201"/>
      <c r="H18" s="196"/>
      <c r="I18" s="196"/>
      <c r="J18" s="201"/>
      <c r="K18" s="117" t="e">
        <f>IF(J18/'EF KAP 1'!$E$3=0,"",J18/'EF KAP 1'!$E$3)</f>
        <v>#DIV/0!</v>
      </c>
      <c r="L18" s="117" t="str">
        <f t="shared" si="0"/>
        <v/>
      </c>
      <c r="M18" s="9"/>
    </row>
    <row r="19" spans="1:14" ht="15">
      <c r="A19" s="92">
        <v>16</v>
      </c>
      <c r="B19" s="195"/>
      <c r="C19" s="195"/>
      <c r="D19" s="199"/>
      <c r="E19" s="195"/>
      <c r="F19" s="200" t="str">
        <f t="shared" si="1"/>
        <v/>
      </c>
      <c r="G19" s="201"/>
      <c r="H19" s="196"/>
      <c r="I19" s="196"/>
      <c r="J19" s="201"/>
      <c r="K19" s="117" t="e">
        <f>IF(J19/'EF KAP 1'!$E$3=0,"",J19/'EF KAP 1'!$E$3)</f>
        <v>#DIV/0!</v>
      </c>
      <c r="L19" s="117" t="str">
        <f t="shared" si="0"/>
        <v/>
      </c>
      <c r="M19" s="9"/>
    </row>
    <row r="20" spans="1:14" ht="15">
      <c r="A20" s="92">
        <v>17</v>
      </c>
      <c r="B20" s="195"/>
      <c r="C20" s="195"/>
      <c r="D20" s="199"/>
      <c r="E20" s="195"/>
      <c r="F20" s="200" t="str">
        <f t="shared" si="1"/>
        <v/>
      </c>
      <c r="G20" s="201"/>
      <c r="H20" s="196"/>
      <c r="I20" s="196"/>
      <c r="J20" s="201"/>
      <c r="K20" s="117" t="e">
        <f>IF(J20/'EF KAP 1'!$E$3=0,"",J20/'EF KAP 1'!$E$3)</f>
        <v>#DIV/0!</v>
      </c>
      <c r="L20" s="117" t="str">
        <f t="shared" si="0"/>
        <v/>
      </c>
      <c r="M20" s="9"/>
    </row>
    <row r="21" spans="1:14" ht="15">
      <c r="A21" s="92">
        <v>18</v>
      </c>
      <c r="B21" s="195"/>
      <c r="C21" s="195"/>
      <c r="D21" s="199"/>
      <c r="E21" s="195"/>
      <c r="F21" s="200" t="str">
        <f t="shared" si="1"/>
        <v/>
      </c>
      <c r="G21" s="201"/>
      <c r="H21" s="196"/>
      <c r="I21" s="196"/>
      <c r="J21" s="201"/>
      <c r="K21" s="117" t="e">
        <f>IF(J21/'EF KAP 1'!$E$3=0,"",J21/'EF KAP 1'!$E$3)</f>
        <v>#DIV/0!</v>
      </c>
      <c r="L21" s="117" t="str">
        <f t="shared" si="0"/>
        <v/>
      </c>
      <c r="M21" s="9"/>
    </row>
    <row r="22" spans="1:14" ht="15">
      <c r="A22" s="92">
        <v>19</v>
      </c>
      <c r="B22" s="195"/>
      <c r="C22" s="195"/>
      <c r="D22" s="199"/>
      <c r="E22" s="195"/>
      <c r="F22" s="200" t="str">
        <f t="shared" si="1"/>
        <v/>
      </c>
      <c r="G22" s="201"/>
      <c r="H22" s="196"/>
      <c r="I22" s="196"/>
      <c r="J22" s="201"/>
      <c r="K22" s="117" t="e">
        <f>IF(J22/'EF KAP 1'!$E$3=0,"",J22/'EF KAP 1'!$E$3)</f>
        <v>#DIV/0!</v>
      </c>
      <c r="L22" s="117" t="str">
        <f t="shared" si="0"/>
        <v/>
      </c>
      <c r="M22" s="9"/>
    </row>
    <row r="23" spans="1:14" ht="15">
      <c r="A23" s="92">
        <v>20</v>
      </c>
      <c r="B23" s="195"/>
      <c r="C23" s="195"/>
      <c r="D23" s="199"/>
      <c r="E23" s="195"/>
      <c r="F23" s="200" t="str">
        <f t="shared" si="1"/>
        <v/>
      </c>
      <c r="G23" s="201"/>
      <c r="H23" s="196"/>
      <c r="I23" s="196"/>
      <c r="J23" s="201"/>
      <c r="K23" s="117"/>
      <c r="L23" s="117" t="str">
        <f t="shared" si="0"/>
        <v/>
      </c>
      <c r="M23" s="9"/>
    </row>
    <row r="24" spans="1:14" s="44" customFormat="1" ht="7.9" customHeight="1">
      <c r="A24" s="21"/>
      <c r="B24" s="19"/>
      <c r="C24" s="19"/>
      <c r="D24" s="19"/>
      <c r="E24" s="63"/>
      <c r="F24" s="21"/>
      <c r="G24" s="87"/>
      <c r="H24" s="21"/>
      <c r="I24" s="21"/>
      <c r="J24" s="88"/>
      <c r="K24" s="90"/>
      <c r="L24" s="91"/>
      <c r="M24" s="89"/>
    </row>
    <row r="25" spans="1:14" ht="15.75">
      <c r="A25" s="42"/>
      <c r="B25" s="19"/>
      <c r="C25" s="19"/>
      <c r="D25" s="19"/>
      <c r="E25" s="63"/>
      <c r="F25" s="21"/>
      <c r="G25" s="21"/>
      <c r="H25" s="21"/>
      <c r="I25" s="73" t="s">
        <v>33</v>
      </c>
      <c r="J25" s="120">
        <f>SUM(J4:J23)</f>
        <v>0</v>
      </c>
      <c r="K25" s="117" t="e">
        <f>IF(J25/'EF KAP 1'!$E$3=0,"",J25/'EF KAP 1'!$E$3)</f>
        <v>#DIV/0!</v>
      </c>
      <c r="L25" s="118">
        <f>25%</f>
        <v>0.25</v>
      </c>
      <c r="M25" s="9"/>
    </row>
    <row r="26" spans="1:14" ht="15.75">
      <c r="A26" s="42"/>
      <c r="B26" s="19"/>
      <c r="C26" s="19"/>
      <c r="D26" s="19"/>
      <c r="E26" s="63"/>
      <c r="F26" s="21"/>
      <c r="G26" s="21"/>
      <c r="H26" s="21"/>
      <c r="I26" s="73" t="s">
        <v>137</v>
      </c>
      <c r="J26" s="120">
        <f>SUMIF(C4:C23,C33,J4:J23)</f>
        <v>0</v>
      </c>
      <c r="K26" s="117" t="e">
        <f>IF(J26/'EF KAP 1'!$E$3=0,"",J26/'EF KAP 1'!$E$3)</f>
        <v>#DIV/0!</v>
      </c>
      <c r="L26" s="204">
        <v>0.05</v>
      </c>
      <c r="M26" s="9"/>
    </row>
    <row r="27" spans="1:14" ht="15">
      <c r="A27" s="17"/>
      <c r="B27" s="10"/>
      <c r="C27" s="10"/>
      <c r="D27" s="10"/>
      <c r="E27" s="57"/>
      <c r="F27" s="18"/>
      <c r="G27" s="18"/>
      <c r="H27" s="18"/>
      <c r="I27" s="18"/>
      <c r="J27" s="18"/>
      <c r="M27" s="9"/>
    </row>
    <row r="28" spans="1:14" ht="15.75">
      <c r="A28" s="17"/>
      <c r="B28" s="10"/>
      <c r="C28" s="10"/>
      <c r="D28" s="10"/>
      <c r="E28" s="57"/>
      <c r="F28" s="18"/>
      <c r="G28" s="18"/>
      <c r="H28" s="18"/>
      <c r="I28" s="18"/>
      <c r="J28" s="18"/>
      <c r="K28" s="5"/>
      <c r="L28" s="5"/>
      <c r="M28" s="9"/>
      <c r="N28" s="3"/>
    </row>
    <row r="29" spans="1:14">
      <c r="A29" s="16"/>
      <c r="B29" s="16"/>
      <c r="C29" s="15"/>
      <c r="D29" s="15"/>
      <c r="E29" s="64"/>
      <c r="F29" s="14"/>
      <c r="G29" s="14"/>
      <c r="H29" s="14"/>
      <c r="I29" s="14"/>
      <c r="J29" s="14"/>
    </row>
    <row r="30" spans="1:14" s="93" customFormat="1" ht="15.75">
      <c r="A30" s="223" t="s">
        <v>55</v>
      </c>
      <c r="B30" s="223"/>
      <c r="C30" s="223"/>
      <c r="D30" s="223"/>
      <c r="E30" s="223"/>
      <c r="F30" s="223"/>
      <c r="G30" s="223"/>
      <c r="H30" s="223"/>
      <c r="I30" s="223"/>
      <c r="J30" s="223"/>
    </row>
    <row r="31" spans="1:14" s="93" customFormat="1" ht="15.75">
      <c r="A31" s="86"/>
      <c r="B31" s="82" t="s">
        <v>52</v>
      </c>
      <c r="C31" s="83" t="s">
        <v>49</v>
      </c>
      <c r="D31" s="103"/>
      <c r="E31" s="83"/>
      <c r="F31" s="83"/>
      <c r="G31" s="83"/>
      <c r="H31" s="83"/>
      <c r="I31" s="83"/>
      <c r="J31" s="83"/>
    </row>
    <row r="32" spans="1:14" s="93" customFormat="1" ht="15.75">
      <c r="A32" s="86"/>
      <c r="B32" s="82" t="s">
        <v>53</v>
      </c>
      <c r="C32" s="82" t="s">
        <v>39</v>
      </c>
      <c r="D32" s="103"/>
      <c r="E32" s="83"/>
      <c r="F32" s="83"/>
      <c r="G32" s="83"/>
      <c r="H32" s="83"/>
      <c r="I32" s="83"/>
      <c r="J32" s="83"/>
    </row>
    <row r="33" spans="1:14" s="93" customFormat="1" ht="15.75">
      <c r="A33" s="86"/>
      <c r="B33" s="82" t="s">
        <v>54</v>
      </c>
      <c r="C33" s="82" t="s">
        <v>136</v>
      </c>
      <c r="D33" s="103"/>
      <c r="E33" s="83"/>
      <c r="F33" s="83"/>
      <c r="G33" s="83"/>
      <c r="H33" s="83"/>
      <c r="I33" s="83"/>
      <c r="J33" s="83"/>
    </row>
    <row r="34" spans="1:14" s="99" customFormat="1" ht="4.1500000000000004" customHeight="1">
      <c r="A34" s="94"/>
      <c r="B34" s="95"/>
      <c r="C34" s="95"/>
      <c r="D34" s="95"/>
      <c r="E34" s="96"/>
      <c r="F34" s="97"/>
      <c r="G34" s="97"/>
      <c r="H34" s="97"/>
      <c r="I34" s="97"/>
      <c r="J34" s="97"/>
      <c r="K34" s="98"/>
    </row>
    <row r="35" spans="1:14" s="93" customFormat="1" ht="33" customHeight="1">
      <c r="A35" s="223" t="s">
        <v>59</v>
      </c>
      <c r="B35" s="223"/>
      <c r="C35" s="223"/>
      <c r="D35" s="223"/>
      <c r="E35" s="223"/>
      <c r="F35" s="223"/>
      <c r="G35" s="223"/>
      <c r="H35" s="223"/>
      <c r="I35" s="223"/>
      <c r="J35" s="223"/>
    </row>
    <row r="36" spans="1:14" s="99" customFormat="1" ht="4.1500000000000004" customHeight="1">
      <c r="A36" s="94"/>
      <c r="B36" s="95"/>
      <c r="C36" s="95"/>
      <c r="D36" s="95"/>
      <c r="E36" s="96"/>
      <c r="F36" s="97"/>
      <c r="G36" s="97"/>
      <c r="H36" s="97"/>
      <c r="I36" s="97"/>
      <c r="J36" s="97"/>
      <c r="K36" s="98"/>
    </row>
    <row r="37" spans="1:14" s="99" customFormat="1" ht="18" customHeight="1">
      <c r="A37" s="123" t="s">
        <v>91</v>
      </c>
      <c r="B37" s="80"/>
      <c r="C37" s="100"/>
      <c r="D37" s="100"/>
      <c r="E37" s="101"/>
      <c r="F37" s="102"/>
      <c r="G37" s="102"/>
      <c r="H37" s="102"/>
      <c r="I37" s="102"/>
      <c r="J37" s="102"/>
      <c r="K37" s="79"/>
      <c r="L37" s="79"/>
      <c r="M37" s="79"/>
      <c r="N37" s="78"/>
    </row>
    <row r="38" spans="1:14" s="99" customFormat="1" ht="18" customHeight="1">
      <c r="A38" s="79" t="s">
        <v>92</v>
      </c>
      <c r="B38" s="80"/>
      <c r="C38" s="100"/>
      <c r="D38" s="100"/>
      <c r="E38" s="101"/>
      <c r="F38" s="102"/>
      <c r="G38" s="102"/>
      <c r="H38" s="102"/>
      <c r="I38" s="102"/>
      <c r="J38" s="102"/>
      <c r="K38" s="79"/>
      <c r="L38" s="79"/>
      <c r="M38" s="79"/>
      <c r="N38" s="78"/>
    </row>
    <row r="39" spans="1:14" s="99" customFormat="1" ht="18" customHeight="1">
      <c r="A39" s="79" t="s">
        <v>58</v>
      </c>
      <c r="B39" s="79"/>
      <c r="C39" s="100"/>
      <c r="D39" s="100"/>
      <c r="E39" s="101"/>
      <c r="F39" s="102"/>
      <c r="G39" s="102"/>
      <c r="H39" s="102"/>
      <c r="I39" s="102"/>
      <c r="J39" s="102"/>
      <c r="K39" s="79"/>
      <c r="L39" s="79"/>
      <c r="M39" s="79"/>
      <c r="N39" s="78"/>
    </row>
    <row r="40" spans="1:14">
      <c r="A40" s="8"/>
      <c r="B40" s="16"/>
      <c r="C40" s="16"/>
      <c r="D40" s="16"/>
      <c r="E40" s="65"/>
      <c r="F40" s="14"/>
      <c r="G40" s="14"/>
      <c r="H40" s="14"/>
      <c r="I40" s="14"/>
      <c r="J40" s="14"/>
      <c r="K40" s="7"/>
    </row>
    <row r="41" spans="1:14">
      <c r="A41" s="8"/>
      <c r="B41" s="16"/>
      <c r="C41" s="16"/>
      <c r="D41" s="16"/>
      <c r="E41" s="65"/>
      <c r="F41" s="14"/>
      <c r="G41" s="14"/>
      <c r="H41" s="14"/>
      <c r="I41" s="14"/>
      <c r="J41" s="14"/>
      <c r="K41" s="7"/>
    </row>
    <row r="42" spans="1:14">
      <c r="A42" s="8"/>
      <c r="B42" s="16"/>
      <c r="C42" s="16"/>
      <c r="D42" s="16"/>
      <c r="E42" s="65"/>
      <c r="F42" s="14"/>
      <c r="G42" s="14"/>
      <c r="H42" s="14"/>
      <c r="I42" s="14"/>
      <c r="J42" s="14"/>
      <c r="K42" s="7"/>
    </row>
    <row r="43" spans="1:14">
      <c r="A43" s="8"/>
      <c r="B43" s="16"/>
      <c r="C43" s="16"/>
      <c r="D43" s="16"/>
      <c r="E43" s="65"/>
      <c r="F43" s="14"/>
      <c r="G43" s="14"/>
      <c r="H43" s="14"/>
      <c r="I43" s="14"/>
      <c r="J43" s="14"/>
      <c r="K43" s="7"/>
    </row>
    <row r="44" spans="1:14">
      <c r="A44" s="8"/>
      <c r="B44" s="16"/>
      <c r="C44" s="16"/>
      <c r="D44" s="16"/>
      <c r="E44" s="65"/>
      <c r="F44" s="14"/>
      <c r="G44" s="14"/>
      <c r="H44" s="14"/>
      <c r="I44" s="14"/>
      <c r="J44" s="14"/>
      <c r="K44" s="7"/>
    </row>
    <row r="45" spans="1:14">
      <c r="A45" s="8"/>
      <c r="B45" s="16"/>
      <c r="C45" s="16"/>
      <c r="D45" s="16"/>
      <c r="E45" s="65"/>
      <c r="F45" s="14"/>
      <c r="G45" s="14"/>
      <c r="H45" s="14"/>
      <c r="I45" s="14"/>
      <c r="J45" s="14"/>
      <c r="K45" s="7"/>
    </row>
    <row r="46" spans="1:14">
      <c r="A46" s="8"/>
      <c r="B46" s="16"/>
      <c r="C46" s="16"/>
      <c r="D46" s="16"/>
      <c r="E46" s="65"/>
      <c r="F46" s="14"/>
      <c r="G46" s="14"/>
      <c r="H46" s="14"/>
      <c r="I46" s="14"/>
      <c r="J46" s="14"/>
      <c r="K46" s="7"/>
    </row>
    <row r="47" spans="1:14">
      <c r="A47" s="8"/>
      <c r="B47" s="16"/>
      <c r="C47" s="16"/>
      <c r="D47" s="16"/>
      <c r="E47" s="65"/>
      <c r="F47" s="14"/>
      <c r="G47" s="14"/>
      <c r="H47" s="14"/>
      <c r="I47" s="14"/>
      <c r="J47" s="14"/>
      <c r="K47" s="7"/>
    </row>
    <row r="48" spans="1:14">
      <c r="A48" s="8"/>
      <c r="B48" s="16"/>
      <c r="C48" s="16"/>
      <c r="D48" s="16"/>
      <c r="E48" s="65"/>
      <c r="F48" s="14"/>
      <c r="G48" s="14"/>
      <c r="H48" s="14"/>
      <c r="I48" s="14"/>
      <c r="J48" s="14"/>
      <c r="K48" s="7"/>
    </row>
    <row r="49" spans="1:11">
      <c r="A49" s="8"/>
      <c r="B49" s="8"/>
      <c r="C49" s="8"/>
      <c r="D49" s="8"/>
      <c r="E49" s="13"/>
      <c r="F49" s="12"/>
      <c r="G49" s="12"/>
      <c r="H49" s="12"/>
      <c r="I49" s="12"/>
      <c r="J49" s="12"/>
      <c r="K49" s="7"/>
    </row>
  </sheetData>
  <sheetProtection algorithmName="SHA-512" hashValue="7YGMMD8hAUHcYcv1Rw+SCn6rbbqS1WwEku2GDdNttT4DebG792aBj4WK9xD5L0ZSieQfxh2+intL/NJ6bw/8Pw==" saltValue="4h+STkC/lMP0bY1jPfCAcg==" spinCount="100000" sheet="1" objects="1" scenarios="1"/>
  <mergeCells count="3">
    <mergeCell ref="A35:J35"/>
    <mergeCell ref="E3:F3"/>
    <mergeCell ref="A30:J30"/>
  </mergeCells>
  <conditionalFormatting sqref="K4:K26">
    <cfRule type="cellIs" dxfId="1" priority="2" stopIfTrue="1" operator="greaterThan">
      <formula>L4</formula>
    </cfRule>
  </conditionalFormatting>
  <conditionalFormatting sqref="F4:F23">
    <cfRule type="cellIs" dxfId="0" priority="1" stopIfTrue="1" operator="equal">
      <formula>"-"</formula>
    </cfRule>
  </conditionalFormatting>
  <dataValidations count="2">
    <dataValidation type="list" allowBlank="1" showInputMessage="1" showErrorMessage="1" sqref="E4:E23">
      <formula1>Gebäudekategorie</formula1>
    </dataValidation>
    <dataValidation type="list" allowBlank="1" showInputMessage="1" showErrorMessage="1" sqref="C4:C23">
      <formula1>$C$32:$C$33</formula1>
    </dataValidation>
  </dataValidations>
  <pageMargins left="0.31496062992125984" right="0.31496062992125984" top="0.78740157480314965" bottom="0.78740157480314965" header="0.51181102362204722" footer="0.51181102362204722"/>
  <pageSetup paperSize="9" scale="66" orientation="landscape"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13</vt:i4>
      </vt:variant>
    </vt:vector>
  </HeadingPairs>
  <TitlesOfParts>
    <vt:vector size="19" baseType="lpstr">
      <vt:lpstr>EF KAP 0</vt:lpstr>
      <vt:lpstr>EF KAP 1</vt:lpstr>
      <vt:lpstr>EF KAP 2</vt:lpstr>
      <vt:lpstr>EF KAP 3</vt:lpstr>
      <vt:lpstr>EF KAP 4</vt:lpstr>
      <vt:lpstr>EF KAP 5</vt:lpstr>
      <vt:lpstr>Anlagekategorie</vt:lpstr>
      <vt:lpstr>Art_Derivat</vt:lpstr>
      <vt:lpstr>Art_des_Derivats</vt:lpstr>
      <vt:lpstr>'EF KAP 0'!Druckbereich</vt:lpstr>
      <vt:lpstr>'EF KAP 1'!Druckbereich</vt:lpstr>
      <vt:lpstr>'EF KAP 2'!Druckbereich</vt:lpstr>
      <vt:lpstr>'EF KAP 4'!Druckbereich</vt:lpstr>
      <vt:lpstr>'EF KAP 5'!Druckbereich</vt:lpstr>
      <vt:lpstr>Gebäudekategorie</vt:lpstr>
      <vt:lpstr>Kategorien</vt:lpstr>
      <vt:lpstr>Ratings</vt:lpstr>
      <vt:lpstr>RatingsU</vt:lpstr>
      <vt:lpstr>RatingsUe</vt:lpstr>
    </vt:vector>
  </TitlesOfParts>
  <Company>IDZ-EDI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Aline Froidevaux</dc:creator>
  <cp:lastModifiedBy>Stachelhaus Patrice BAG</cp:lastModifiedBy>
  <cp:lastPrinted>2019-12-16T07:11:33Z</cp:lastPrinted>
  <dcterms:created xsi:type="dcterms:W3CDTF">2010-09-03T10:12:22Z</dcterms:created>
  <dcterms:modified xsi:type="dcterms:W3CDTF">2019-12-16T07:13:01Z</dcterms:modified>
</cp:coreProperties>
</file>